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AS3cGiQRqt0LgILBFmiZ9bQV+lruDS1aijeukQfIff5bvmQv2Bt4zaHRr8t1RPIFH108DYgre+ChCS5G6+Ft7Q==" workbookSaltValue="ISgtqKteiHrwGfjIapBc9w==" workbookSpinCount="100000" lockStructure="1"/>
  <bookViews>
    <workbookView xWindow="0" yWindow="0" windowWidth="15360" windowHeight="7635"/>
  </bookViews>
  <sheets>
    <sheet name="法適用_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<sst xmlns="http://schemas.openxmlformats.org/spreadsheetml/2006/main" count="228" uniqueCount="114">
  <si>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</si>
  <si>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</si>
  <si>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</si>
  <si>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</si>
  <si>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</si>
  <si>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</si>
  <si>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</si>
  <si>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</si>
  <si>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</si>
  <si>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</si>
  <si>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</si>
  <si>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</si>
  <si>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</si>
  <si>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</si>
  <si>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</si>
  <si>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</si>
  <si>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</si>
  <si>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</si>
  <si>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</si>
  <si>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</si>
  <si>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</si>
  <si>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</si>
  <si>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</si>
  <si>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</si>
  <si>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</si>
  <si>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</si>
  <si>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</si>
  <si>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</si>
  <si>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</si>
  <si>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</si>
  <si>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</si>
  <si>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</si>
  <si>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</si>
  <si>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</si>
  <si>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</si>
  <si>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</si>
  <si>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</si>
  <si>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</si>
  <si>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</si>
  <si>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</si>
  <si>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</si>
  <si>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</si>
  <si>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</si>
  <si>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</si>
  <si>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</si>
  <si>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</si>
  <si>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</si>
  <si>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</si>
  <si>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</si>
  <si>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</si>
  <si>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</si>
  <si>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</si>
  <si>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</si>
  <si>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</si>
  <si>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</si>
  <si>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</si>
  <si>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</si>
  <si>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</si>
  <si>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</si>
  <si>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</si>
  <si>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</si>
  <si>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</si>
  <si>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</si>
  <si>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</si>
  <si>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</si>
  <si>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</si>
  <si>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</si>
  <si>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</si>
  <si>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</si>
  <si>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</si>
  <si>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</si>
  <si>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</si>
  <si>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</si>
  <si>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</si>
  <si>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</si>
  <si>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</si>
  <si>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</si>
  <si>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</si>
  <si>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</si>
  <si>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</si>
  <si>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</si>
  <si>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</si>
  <si>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</si>
  <si>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</si>
  <si>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</si>
  <si>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</si>
  <si>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</si>
  <si>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</si>
  <si>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</si>
  <si>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</si>
  <si>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</si>
  <si>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</si>
  <si>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</si>
  <si>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</si>
  <si>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</si>
  <si>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</si>
  <si>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</si>
  <si>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</si>
  <si>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</si>
  <si>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</si>
  <si>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</si>
  <si>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</si>
  <si>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</si>
  <si>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</si>
  <si>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</si>
  <si>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</si>
  <si>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</si>
  <si>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</si>
  <si>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</si>
  <si>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</si>
  <si>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</si>
  <si>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平成15年から平成17年における建設改良（施設更新）により、主要な施設（取水、浄水場、配水池、基幹管路）の更新が完了している状況である。</t>
    <phoneticPr fontId="4"/>
  </si>
  <si>
    <t>　施設更新（耐震化等）のために、借入れた企業債の償還負担が大きく、経営を圧迫している。
　主要な施設の更新は完了していることから、今後においては、需要に見合った更新投資とし収支の改善を図っていく。
　また、令和２年度より簡易水道事業が統合となることから、簡易水道事業の固定資産減価償却額の増や企業債の償還金の増が見込まれることから、今後の経営が厳しくなる事が予想される。事業統合後に早急に経営戦略を策定し、効率的な運営、計画的な施設の更新に取り組み、経営基盤の強化を図る必要がある。</t>
    <rPh sb="103" eb="105">
      <t>レイワ</t>
    </rPh>
    <rPh sb="106" eb="108">
      <t>ネンド</t>
    </rPh>
    <rPh sb="110" eb="112">
      <t>カンイ</t>
    </rPh>
    <rPh sb="112" eb="114">
      <t>スイドウ</t>
    </rPh>
    <rPh sb="114" eb="116">
      <t>ジギョウ</t>
    </rPh>
    <rPh sb="117" eb="119">
      <t>トウゴウ</t>
    </rPh>
    <rPh sb="127" eb="129">
      <t>カンイ</t>
    </rPh>
    <rPh sb="129" eb="131">
      <t>スイドウ</t>
    </rPh>
    <rPh sb="131" eb="133">
      <t>ジギョウ</t>
    </rPh>
    <rPh sb="134" eb="136">
      <t>コテイ</t>
    </rPh>
    <rPh sb="136" eb="138">
      <t>シサン</t>
    </rPh>
    <rPh sb="138" eb="140">
      <t>ゲンカ</t>
    </rPh>
    <rPh sb="140" eb="143">
      <t>ショウキャクガク</t>
    </rPh>
    <rPh sb="144" eb="145">
      <t>ゾウ</t>
    </rPh>
    <rPh sb="146" eb="148">
      <t>キギョウ</t>
    </rPh>
    <rPh sb="148" eb="149">
      <t>サイ</t>
    </rPh>
    <rPh sb="150" eb="152">
      <t>ショウカン</t>
    </rPh>
    <rPh sb="152" eb="153">
      <t>キン</t>
    </rPh>
    <rPh sb="154" eb="155">
      <t>ゾウ</t>
    </rPh>
    <rPh sb="156" eb="158">
      <t>ミコ</t>
    </rPh>
    <rPh sb="166" eb="168">
      <t>コンゴ</t>
    </rPh>
    <rPh sb="169" eb="171">
      <t>ケイエイ</t>
    </rPh>
    <rPh sb="172" eb="173">
      <t>キビ</t>
    </rPh>
    <rPh sb="177" eb="178">
      <t>コト</t>
    </rPh>
    <rPh sb="179" eb="181">
      <t>ヨソウ</t>
    </rPh>
    <rPh sb="185" eb="187">
      <t>ジギョウ</t>
    </rPh>
    <rPh sb="187" eb="189">
      <t>トウゴウ</t>
    </rPh>
    <rPh sb="189" eb="190">
      <t>ゴ</t>
    </rPh>
    <rPh sb="191" eb="193">
      <t>ソウキュウ</t>
    </rPh>
    <rPh sb="194" eb="196">
      <t>ケイエイ</t>
    </rPh>
    <rPh sb="196" eb="198">
      <t>センリャク</t>
    </rPh>
    <rPh sb="199" eb="201">
      <t>サクテイ</t>
    </rPh>
    <rPh sb="235" eb="237">
      <t>ヒツヨウ</t>
    </rPh>
    <phoneticPr fontId="4"/>
  </si>
  <si>
    <t>　経常収支比率・料金回収率が昨年より下がっている。理由として、職員の異動により職員給料が増となったことや、近年の節水志向により有収水量が減ったことが原因として考えられる。
　企業債残高対給水収益比率については、平成15年～平成17年に行った建設改良のため借入れた起債残高が大きく、全国平均値を上回った値となっている。
　効率性を表す施設利用率、有収率については、基幹管路を含む施設が更新済みであり、全国平均値を上回り効率的に運営している。</t>
    <rPh sb="1" eb="3">
      <t>ケイジョウ</t>
    </rPh>
    <rPh sb="3" eb="5">
      <t>シュウシ</t>
    </rPh>
    <rPh sb="5" eb="7">
      <t>ヒリツ</t>
    </rPh>
    <rPh sb="8" eb="10">
      <t>リョウキン</t>
    </rPh>
    <rPh sb="10" eb="12">
      <t>カイシュウ</t>
    </rPh>
    <rPh sb="12" eb="13">
      <t>リツ</t>
    </rPh>
    <rPh sb="14" eb="16">
      <t>サクネン</t>
    </rPh>
    <rPh sb="18" eb="19">
      <t>サ</t>
    </rPh>
    <rPh sb="25" eb="27">
      <t>リユウ</t>
    </rPh>
    <rPh sb="31" eb="33">
      <t>ショクイン</t>
    </rPh>
    <rPh sb="34" eb="36">
      <t>イドウ</t>
    </rPh>
    <rPh sb="39" eb="41">
      <t>ショクイン</t>
    </rPh>
    <rPh sb="41" eb="43">
      <t>キュウリョウ</t>
    </rPh>
    <rPh sb="44" eb="45">
      <t>ゾウ</t>
    </rPh>
    <rPh sb="53" eb="55">
      <t>キンネン</t>
    </rPh>
    <rPh sb="56" eb="58">
      <t>セッスイ</t>
    </rPh>
    <rPh sb="58" eb="60">
      <t>シコウ</t>
    </rPh>
    <rPh sb="66" eb="67">
      <t>リョウ</t>
    </rPh>
    <rPh sb="68" eb="69">
      <t>ヘ</t>
    </rPh>
    <rPh sb="74" eb="76">
      <t>ゲンイン</t>
    </rPh>
    <rPh sb="79" eb="80">
      <t>カンガ</t>
    </rPh>
    <rPh sb="164" eb="165">
      <t>アラワ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</si>
</sst>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FE-4CE3-B335-2090664F77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c:v>
                </c:pt>
                <c:pt idx="3">
                  <c:v>0.32</c:v>
                </c:pt>
                <c:pt idx="4">
                  <c:v>0.81</c:v>
                </c:pt>
              </c:numCache>
            </c:numRef>
          </c:val>
          <c:smooth val="0"/>
          <c:extLst>
            <c:ext xmlns:c16="http://schemas.microsoft.com/office/drawing/2014/chart" uri="{C3380CC4-5D6E-409C-BE32-E72D297353CC}">
              <c16:uniqueId val="{00000001-ECFE-4CE3-B335-2090664F77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67.23</c:v>
                </c:pt>
                <c:pt idx="1">
                  <c:v>70.69</c:v>
                </c:pt>
                <c:pt idx="2">
                  <c:v>68.89</c:v>
                </c:pt>
                <c:pt idx="3">
                  <c:v>67.45</c:v>
                </c:pt>
                <c:pt idx="4">
                  <c:v>68.260000000000005</c:v>
                </c:pt>
              </c:numCache>
            </c:numRef>
          </c:val>
          <c:extLst>
            <c:ext xmlns:c16="http://schemas.microsoft.com/office/drawing/2014/chart" uri="{C3380CC4-5D6E-409C-BE32-E72D297353CC}">
              <c16:uniqueId val="{00000000-619F-4965-9C2C-432D86ECD7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38.979999999999997</c:v>
                </c:pt>
                <c:pt idx="3">
                  <c:v>39.61</c:v>
                </c:pt>
                <c:pt idx="4">
                  <c:v>41.06</c:v>
                </c:pt>
              </c:numCache>
            </c:numRef>
          </c:val>
          <c:smooth val="0"/>
          <c:extLst>
            <c:ext xmlns:c16="http://schemas.microsoft.com/office/drawing/2014/chart" uri="{C3380CC4-5D6E-409C-BE32-E72D297353CC}">
              <c16:uniqueId val="{00000001-619F-4965-9C2C-432D86ECD7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87.99</c:v>
                </c:pt>
                <c:pt idx="1">
                  <c:v>84.17</c:v>
                </c:pt>
                <c:pt idx="2">
                  <c:v>87.23</c:v>
                </c:pt>
                <c:pt idx="3">
                  <c:v>86.85</c:v>
                </c:pt>
                <c:pt idx="4">
                  <c:v>82.87</c:v>
                </c:pt>
              </c:numCache>
            </c:numRef>
          </c:val>
          <c:extLst>
            <c:ext xmlns:c16="http://schemas.microsoft.com/office/drawing/2014/chart" uri="{C3380CC4-5D6E-409C-BE32-E72D297353CC}">
              <c16:uniqueId val="{00000000-152D-4B1A-BDCA-D09F3405993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75.010000000000005</c:v>
                </c:pt>
                <c:pt idx="3">
                  <c:v>72.959999999999994</c:v>
                </c:pt>
                <c:pt idx="4">
                  <c:v>72.42</c:v>
                </c:pt>
              </c:numCache>
            </c:numRef>
          </c:val>
          <c:smooth val="0"/>
          <c:extLst>
            <c:ext xmlns:c16="http://schemas.microsoft.com/office/drawing/2014/chart" uri="{C3380CC4-5D6E-409C-BE32-E72D297353CC}">
              <c16:uniqueId val="{00000001-152D-4B1A-BDCA-D09F3405993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110.74</c:v>
                </c:pt>
                <c:pt idx="1">
                  <c:v>105.03</c:v>
                </c:pt>
                <c:pt idx="2">
                  <c:v>104.7</c:v>
                </c:pt>
                <c:pt idx="3">
                  <c:v>111.49</c:v>
                </c:pt>
                <c:pt idx="4">
                  <c:v>108.43</c:v>
                </c:pt>
              </c:numCache>
            </c:numRef>
          </c:val>
          <c:extLst>
            <c:ext xmlns:c16="http://schemas.microsoft.com/office/drawing/2014/chart" uri="{C3380CC4-5D6E-409C-BE32-E72D297353CC}">
              <c16:uniqueId val="{00000000-61D5-429B-959A-E2ACB1194A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104.85</c:v>
                </c:pt>
                <c:pt idx="3">
                  <c:v>107.64</c:v>
                </c:pt>
                <c:pt idx="4">
                  <c:v>108.22</c:v>
                </c:pt>
              </c:numCache>
            </c:numRef>
          </c:val>
          <c:smooth val="0"/>
          <c:extLst>
            <c:ext xmlns:c16="http://schemas.microsoft.com/office/drawing/2014/chart" uri="{C3380CC4-5D6E-409C-BE32-E72D297353CC}">
              <c16:uniqueId val="{00000001-61D5-429B-959A-E2ACB1194A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25.85</c:v>
                </c:pt>
                <c:pt idx="1">
                  <c:v>26.26</c:v>
                </c:pt>
                <c:pt idx="2">
                  <c:v>28.73</c:v>
                </c:pt>
                <c:pt idx="3">
                  <c:v>31</c:v>
                </c:pt>
                <c:pt idx="4">
                  <c:v>33.28</c:v>
                </c:pt>
              </c:numCache>
            </c:numRef>
          </c:val>
          <c:extLst>
            <c:ext xmlns:c16="http://schemas.microsoft.com/office/drawing/2014/chart" uri="{C3380CC4-5D6E-409C-BE32-E72D297353CC}">
              <c16:uniqueId val="{00000000-1904-4768-B7DD-908BB1C54DE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51.89</c:v>
                </c:pt>
                <c:pt idx="3">
                  <c:v>54.09</c:v>
                </c:pt>
                <c:pt idx="4">
                  <c:v>52.73</c:v>
                </c:pt>
              </c:numCache>
            </c:numRef>
          </c:val>
          <c:smooth val="0"/>
          <c:extLst>
            <c:ext xmlns:c16="http://schemas.microsoft.com/office/drawing/2014/chart" uri="{C3380CC4-5D6E-409C-BE32-E72D297353CC}">
              <c16:uniqueId val="{00000001-1904-4768-B7DD-908BB1C54DE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28-4F10-A4D5-D72A4EDAE2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14.74</c:v>
                </c:pt>
                <c:pt idx="3">
                  <c:v>18.68</c:v>
                </c:pt>
                <c:pt idx="4">
                  <c:v>19.91</c:v>
                </c:pt>
              </c:numCache>
            </c:numRef>
          </c:val>
          <c:smooth val="0"/>
          <c:extLst>
            <c:ext xmlns:c16="http://schemas.microsoft.com/office/drawing/2014/chart" uri="{C3380CC4-5D6E-409C-BE32-E72D297353CC}">
              <c16:uniqueId val="{00000001-3628-4F10-A4D5-D72A4EDAE2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8E-47F2-BC61-E1E33D91EBA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27.52</c:v>
                </c:pt>
                <c:pt idx="3">
                  <c:v>30.84</c:v>
                </c:pt>
                <c:pt idx="4">
                  <c:v>25.29</c:v>
                </c:pt>
              </c:numCache>
            </c:numRef>
          </c:val>
          <c:smooth val="0"/>
          <c:extLst>
            <c:ext xmlns:c16="http://schemas.microsoft.com/office/drawing/2014/chart" uri="{C3380CC4-5D6E-409C-BE32-E72D297353CC}">
              <c16:uniqueId val="{00000001-998E-47F2-BC61-E1E33D91EBA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733.56</c:v>
                </c:pt>
                <c:pt idx="1">
                  <c:v>665.16</c:v>
                </c:pt>
                <c:pt idx="2">
                  <c:v>577.67999999999995</c:v>
                </c:pt>
                <c:pt idx="3">
                  <c:v>605.84</c:v>
                </c:pt>
                <c:pt idx="4">
                  <c:v>570.37</c:v>
                </c:pt>
              </c:numCache>
            </c:numRef>
          </c:val>
          <c:extLst>
            <c:ext xmlns:c16="http://schemas.microsoft.com/office/drawing/2014/chart" uri="{C3380CC4-5D6E-409C-BE32-E72D297353CC}">
              <c16:uniqueId val="{00000000-3643-491A-9B3A-0D71450BBAE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445.85</c:v>
                </c:pt>
                <c:pt idx="3">
                  <c:v>450.54</c:v>
                </c:pt>
                <c:pt idx="4">
                  <c:v>348.88</c:v>
                </c:pt>
              </c:numCache>
            </c:numRef>
          </c:val>
          <c:smooth val="0"/>
          <c:extLst>
            <c:ext xmlns:c16="http://schemas.microsoft.com/office/drawing/2014/chart" uri="{C3380CC4-5D6E-409C-BE32-E72D297353CC}">
              <c16:uniqueId val="{00000001-3643-491A-9B3A-0D71450BBAE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1313.04</c:v>
                </c:pt>
                <c:pt idx="1">
                  <c:v>1358.03</c:v>
                </c:pt>
                <c:pt idx="2">
                  <c:v>1289.6099999999999</c:v>
                </c:pt>
                <c:pt idx="3">
                  <c:v>1246.27</c:v>
                </c:pt>
                <c:pt idx="4">
                  <c:v>1217.5</c:v>
                </c:pt>
              </c:numCache>
            </c:numRef>
          </c:val>
          <c:extLst>
            <c:ext xmlns:c16="http://schemas.microsoft.com/office/drawing/2014/chart" uri="{C3380CC4-5D6E-409C-BE32-E72D297353CC}">
              <c16:uniqueId val="{00000000-BA6A-447F-B27F-F243F76DFE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516.34</c:v>
                </c:pt>
                <c:pt idx="3">
                  <c:v>496.56</c:v>
                </c:pt>
                <c:pt idx="4">
                  <c:v>540.38</c:v>
                </c:pt>
              </c:numCache>
            </c:numRef>
          </c:val>
          <c:smooth val="0"/>
          <c:extLst>
            <c:ext xmlns:c16="http://schemas.microsoft.com/office/drawing/2014/chart" uri="{C3380CC4-5D6E-409C-BE32-E72D297353CC}">
              <c16:uniqueId val="{00000001-BA6A-447F-B27F-F243F76DFE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87.56</c:v>
                </c:pt>
                <c:pt idx="1">
                  <c:v>82.3</c:v>
                </c:pt>
                <c:pt idx="2">
                  <c:v>82.15</c:v>
                </c:pt>
                <c:pt idx="3">
                  <c:v>88.16</c:v>
                </c:pt>
                <c:pt idx="4">
                  <c:v>84.58</c:v>
                </c:pt>
              </c:numCache>
            </c:numRef>
          </c:val>
          <c:extLst>
            <c:ext xmlns:c16="http://schemas.microsoft.com/office/drawing/2014/chart" uri="{C3380CC4-5D6E-409C-BE32-E72D297353CC}">
              <c16:uniqueId val="{00000000-D2B7-4D3D-8680-764AE923423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83.27</c:v>
                </c:pt>
                <c:pt idx="3">
                  <c:v>84.9</c:v>
                </c:pt>
                <c:pt idx="4">
                  <c:v>83.22</c:v>
                </c:pt>
              </c:numCache>
            </c:numRef>
          </c:val>
          <c:smooth val="0"/>
          <c:extLst>
            <c:ext xmlns:c16="http://schemas.microsoft.com/office/drawing/2014/chart" uri="{C3380CC4-5D6E-409C-BE32-E72D297353CC}">
              <c16:uniqueId val="{00000001-D2B7-4D3D-8680-764AE923423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148.47999999999999</c:v>
                </c:pt>
                <c:pt idx="1">
                  <c:v>158.37</c:v>
                </c:pt>
                <c:pt idx="2">
                  <c:v>158.28</c:v>
                </c:pt>
                <c:pt idx="3">
                  <c:v>148.9</c:v>
                </c:pt>
                <c:pt idx="4">
                  <c:v>155.46</c:v>
                </c:pt>
              </c:numCache>
            </c:numRef>
          </c:val>
          <c:extLst>
            <c:ext xmlns:c16="http://schemas.microsoft.com/office/drawing/2014/chart" uri="{C3380CC4-5D6E-409C-BE32-E72D297353CC}">
              <c16:uniqueId val="{00000000-9D6A-403B-8AE3-C5A1BA88D9C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228.81</c:v>
                </c:pt>
                <c:pt idx="3">
                  <c:v>231.9</c:v>
                </c:pt>
                <c:pt idx="4">
                  <c:v>234.17</c:v>
                </c:pt>
              </c:numCache>
            </c:numRef>
          </c:val>
          <c:smooth val="0"/>
          <c:extLst>
            <c:ext xmlns:c16="http://schemas.microsoft.com/office/drawing/2014/chart" uri="{C3380CC4-5D6E-409C-BE32-E72D297353CC}">
              <c16:uniqueId val="{00000001-9D6A-403B-8AE3-C5A1BA88D9C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四万十町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3" t="str">
        <f>データ!$M$6</f>
        <v>非設置</v>
      </c>
      <c r="AE8" s="83"/>
      <c r="AF8" s="83"/>
      <c r="AG8" s="83"/>
      <c r="AH8" s="83"/>
      <c r="AI8" s="83"/>
      <c r="AJ8" s="83"/>
      <c r="AK8" s="4"/>
      <c r="AL8" s="71">
        <f>データ!$R$6</f>
        <v>16809</v>
      </c>
      <c r="AM8" s="71"/>
      <c r="AN8" s="71"/>
      <c r="AO8" s="71"/>
      <c r="AP8" s="71"/>
      <c r="AQ8" s="71"/>
      <c r="AR8" s="71"/>
      <c r="AS8" s="71"/>
      <c r="AT8" s="67">
        <f>データ!$S$6</f>
        <v>642.28</v>
      </c>
      <c r="AU8" s="68"/>
      <c r="AV8" s="68"/>
      <c r="AW8" s="68"/>
      <c r="AX8" s="68"/>
      <c r="AY8" s="68"/>
      <c r="AZ8" s="68"/>
      <c r="BA8" s="68"/>
      <c r="BB8" s="70">
        <f>データ!$T$6</f>
        <v>26.17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43.73</v>
      </c>
      <c r="J10" s="68"/>
      <c r="K10" s="68"/>
      <c r="L10" s="68"/>
      <c r="M10" s="68"/>
      <c r="N10" s="68"/>
      <c r="O10" s="69"/>
      <c r="P10" s="70">
        <f>データ!$P$6</f>
        <v>29.55</v>
      </c>
      <c r="Q10" s="70"/>
      <c r="R10" s="70"/>
      <c r="S10" s="70"/>
      <c r="T10" s="70"/>
      <c r="U10" s="70"/>
      <c r="V10" s="70"/>
      <c r="W10" s="71">
        <f>データ!$Q$6</f>
        <v>2548</v>
      </c>
      <c r="X10" s="71"/>
      <c r="Y10" s="71"/>
      <c r="Z10" s="71"/>
      <c r="AA10" s="71"/>
      <c r="AB10" s="71"/>
      <c r="AC10" s="71"/>
      <c r="AD10" s="2"/>
      <c r="AE10" s="2"/>
      <c r="AF10" s="2"/>
      <c r="AG10" s="2"/>
      <c r="AH10" s="4"/>
      <c r="AI10" s="4"/>
      <c r="AJ10" s="4"/>
      <c r="AK10" s="4"/>
      <c r="AL10" s="71">
        <f>データ!$U$6</f>
        <v>4912</v>
      </c>
      <c r="AM10" s="71"/>
      <c r="AN10" s="71"/>
      <c r="AO10" s="71"/>
      <c r="AP10" s="71"/>
      <c r="AQ10" s="71"/>
      <c r="AR10" s="71"/>
      <c r="AS10" s="71"/>
      <c r="AT10" s="67">
        <f>データ!$V$6</f>
        <v>3.8</v>
      </c>
      <c r="AU10" s="68"/>
      <c r="AV10" s="68"/>
      <c r="AW10" s="68"/>
      <c r="AX10" s="68"/>
      <c r="AY10" s="68"/>
      <c r="AZ10" s="68"/>
      <c r="BA10" s="68"/>
      <c r="BB10" s="70">
        <f>データ!$W$6</f>
        <v>1292.6300000000001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YD78gGJCMNU3LmICvp6EzWmUVs/d7SQa4PeiMmCy41j4HmeNwicLUNsY92s7i1OhhyhHzkGL8YhDzSxSc2bdA==" saltValue="RdYbE9QP9tKz8oKjLZHDR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394122</v>
      </c>
      <c r="D6" s="34">
        <f t="shared" si="3"/>
        <v>46</v>
      </c>
      <c r="E6" s="34">
        <f t="shared" si="3"/>
        <v>1</v>
      </c>
      <c r="F6" s="34">
        <f t="shared" si="3"/>
        <v>0</v>
      </c>
      <c r="G6" s="34">
        <f t="shared" si="3"/>
        <v>1</v>
      </c>
      <c r="H6" s="34" t="str">
        <f t="shared" si="3"/>
        <v>高知県　四万十町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43.73</v>
      </c>
      <c r="P6" s="35">
        <f t="shared" si="3"/>
        <v>29.55</v>
      </c>
      <c r="Q6" s="35">
        <f t="shared" si="3"/>
        <v>2548</v>
      </c>
      <c r="R6" s="35">
        <f t="shared" si="3"/>
        <v>16809</v>
      </c>
      <c r="S6" s="35">
        <f t="shared" si="3"/>
        <v>642.28</v>
      </c>
      <c r="T6" s="35">
        <f t="shared" si="3"/>
        <v>26.17</v>
      </c>
      <c r="U6" s="35">
        <f t="shared" si="3"/>
        <v>4912</v>
      </c>
      <c r="V6" s="35">
        <f t="shared" si="3"/>
        <v>3.8</v>
      </c>
      <c r="W6" s="35">
        <f t="shared" si="3"/>
        <v>1292.6300000000001</v>
      </c>
      <c r="X6" s="36">
        <f>IF(X7="",NA(),X7)</f>
        <v>110.74</v>
      </c>
      <c r="Y6" s="36">
        <f t="shared" ref="Y6:AG6" si="4">IF(Y7="",NA(),Y7)</f>
        <v>105.03</v>
      </c>
      <c r="Z6" s="36">
        <f t="shared" si="4"/>
        <v>104.7</v>
      </c>
      <c r="AA6" s="36">
        <f t="shared" si="4"/>
        <v>111.49</v>
      </c>
      <c r="AB6" s="36">
        <f t="shared" si="4"/>
        <v>108.43</v>
      </c>
      <c r="AC6" s="36">
        <f t="shared" si="4"/>
        <v>106.62</v>
      </c>
      <c r="AD6" s="36">
        <f t="shared" si="4"/>
        <v>107.95</v>
      </c>
      <c r="AE6" s="36">
        <f t="shared" si="4"/>
        <v>104.85</v>
      </c>
      <c r="AF6" s="36">
        <f t="shared" si="4"/>
        <v>107.64</v>
      </c>
      <c r="AG6" s="36">
        <f t="shared" si="4"/>
        <v>108.22</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27.52</v>
      </c>
      <c r="AQ6" s="36">
        <f t="shared" si="5"/>
        <v>30.84</v>
      </c>
      <c r="AR6" s="36">
        <f t="shared" si="5"/>
        <v>25.29</v>
      </c>
      <c r="AS6" s="35" t="str">
        <f>IF(AS7="","",IF(AS7="-","【-】","【"&amp;SUBSTITUTE(TEXT(AS7,"#,##0.00"),"-","△")&amp;"】"))</f>
        <v>【1.08】</v>
      </c>
      <c r="AT6" s="36">
        <f>IF(AT7="",NA(),AT7)</f>
        <v>733.56</v>
      </c>
      <c r="AU6" s="36">
        <f t="shared" ref="AU6:BC6" si="6">IF(AU7="",NA(),AU7)</f>
        <v>665.16</v>
      </c>
      <c r="AV6" s="36">
        <f t="shared" si="6"/>
        <v>577.67999999999995</v>
      </c>
      <c r="AW6" s="36">
        <f t="shared" si="6"/>
        <v>605.84</v>
      </c>
      <c r="AX6" s="36">
        <f t="shared" si="6"/>
        <v>570.37</v>
      </c>
      <c r="AY6" s="36">
        <f t="shared" si="6"/>
        <v>416.14</v>
      </c>
      <c r="AZ6" s="36">
        <f t="shared" si="6"/>
        <v>371.89</v>
      </c>
      <c r="BA6" s="36">
        <f t="shared" si="6"/>
        <v>445.85</v>
      </c>
      <c r="BB6" s="36">
        <f t="shared" si="6"/>
        <v>450.54</v>
      </c>
      <c r="BC6" s="36">
        <f t="shared" si="6"/>
        <v>348.88</v>
      </c>
      <c r="BD6" s="35" t="str">
        <f>IF(BD7="","",IF(BD7="-","【-】","【"&amp;SUBSTITUTE(TEXT(BD7,"#,##0.00"),"-","△")&amp;"】"))</f>
        <v>【264.97】</v>
      </c>
      <c r="BE6" s="36">
        <f>IF(BE7="",NA(),BE7)</f>
        <v>1313.04</v>
      </c>
      <c r="BF6" s="36">
        <f t="shared" ref="BF6:BN6" si="7">IF(BF7="",NA(),BF7)</f>
        <v>1358.03</v>
      </c>
      <c r="BG6" s="36">
        <f t="shared" si="7"/>
        <v>1289.6099999999999</v>
      </c>
      <c r="BH6" s="36">
        <f t="shared" si="7"/>
        <v>1246.27</v>
      </c>
      <c r="BI6" s="36">
        <f t="shared" si="7"/>
        <v>1217.5</v>
      </c>
      <c r="BJ6" s="36">
        <f t="shared" si="7"/>
        <v>487.22</v>
      </c>
      <c r="BK6" s="36">
        <f t="shared" si="7"/>
        <v>483.11</v>
      </c>
      <c r="BL6" s="36">
        <f t="shared" si="7"/>
        <v>516.34</v>
      </c>
      <c r="BM6" s="36">
        <f t="shared" si="7"/>
        <v>496.56</v>
      </c>
      <c r="BN6" s="36">
        <f t="shared" si="7"/>
        <v>540.38</v>
      </c>
      <c r="BO6" s="35" t="str">
        <f>IF(BO7="","",IF(BO7="-","【-】","【"&amp;SUBSTITUTE(TEXT(BO7,"#,##0.00"),"-","△")&amp;"】"))</f>
        <v>【266.61】</v>
      </c>
      <c r="BP6" s="36">
        <f>IF(BP7="",NA(),BP7)</f>
        <v>87.56</v>
      </c>
      <c r="BQ6" s="36">
        <f t="shared" ref="BQ6:BY6" si="8">IF(BQ7="",NA(),BQ7)</f>
        <v>82.3</v>
      </c>
      <c r="BR6" s="36">
        <f t="shared" si="8"/>
        <v>82.15</v>
      </c>
      <c r="BS6" s="36">
        <f t="shared" si="8"/>
        <v>88.16</v>
      </c>
      <c r="BT6" s="36">
        <f t="shared" si="8"/>
        <v>84.58</v>
      </c>
      <c r="BU6" s="36">
        <f t="shared" si="8"/>
        <v>92.76</v>
      </c>
      <c r="BV6" s="36">
        <f t="shared" si="8"/>
        <v>93.28</v>
      </c>
      <c r="BW6" s="36">
        <f t="shared" si="8"/>
        <v>83.27</v>
      </c>
      <c r="BX6" s="36">
        <f t="shared" si="8"/>
        <v>84.9</v>
      </c>
      <c r="BY6" s="36">
        <f t="shared" si="8"/>
        <v>83.22</v>
      </c>
      <c r="BZ6" s="35" t="str">
        <f>IF(BZ7="","",IF(BZ7="-","【-】","【"&amp;SUBSTITUTE(TEXT(BZ7,"#,##0.00"),"-","△")&amp;"】"))</f>
        <v>【103.24】</v>
      </c>
      <c r="CA6" s="36">
        <f>IF(CA7="",NA(),CA7)</f>
        <v>148.47999999999999</v>
      </c>
      <c r="CB6" s="36">
        <f t="shared" ref="CB6:CJ6" si="9">IF(CB7="",NA(),CB7)</f>
        <v>158.37</v>
      </c>
      <c r="CC6" s="36">
        <f t="shared" si="9"/>
        <v>158.28</v>
      </c>
      <c r="CD6" s="36">
        <f t="shared" si="9"/>
        <v>148.9</v>
      </c>
      <c r="CE6" s="36">
        <f t="shared" si="9"/>
        <v>155.46</v>
      </c>
      <c r="CF6" s="36">
        <f t="shared" si="9"/>
        <v>208.67</v>
      </c>
      <c r="CG6" s="36">
        <f t="shared" si="9"/>
        <v>208.29</v>
      </c>
      <c r="CH6" s="36">
        <f t="shared" si="9"/>
        <v>228.81</v>
      </c>
      <c r="CI6" s="36">
        <f t="shared" si="9"/>
        <v>231.9</v>
      </c>
      <c r="CJ6" s="36">
        <f t="shared" si="9"/>
        <v>234.17</v>
      </c>
      <c r="CK6" s="35" t="str">
        <f>IF(CK7="","",IF(CK7="-","【-】","【"&amp;SUBSTITUTE(TEXT(CK7,"#,##0.00"),"-","△")&amp;"】"))</f>
        <v>【168.38】</v>
      </c>
      <c r="CL6" s="36">
        <f>IF(CL7="",NA(),CL7)</f>
        <v>67.23</v>
      </c>
      <c r="CM6" s="36">
        <f t="shared" ref="CM6:CU6" si="10">IF(CM7="",NA(),CM7)</f>
        <v>70.69</v>
      </c>
      <c r="CN6" s="36">
        <f t="shared" si="10"/>
        <v>68.89</v>
      </c>
      <c r="CO6" s="36">
        <f t="shared" si="10"/>
        <v>67.45</v>
      </c>
      <c r="CP6" s="36">
        <f t="shared" si="10"/>
        <v>68.260000000000005</v>
      </c>
      <c r="CQ6" s="36">
        <f t="shared" si="10"/>
        <v>49.08</v>
      </c>
      <c r="CR6" s="36">
        <f t="shared" si="10"/>
        <v>49.32</v>
      </c>
      <c r="CS6" s="36">
        <f t="shared" si="10"/>
        <v>38.979999999999997</v>
      </c>
      <c r="CT6" s="36">
        <f t="shared" si="10"/>
        <v>39.61</v>
      </c>
      <c r="CU6" s="36">
        <f t="shared" si="10"/>
        <v>41.06</v>
      </c>
      <c r="CV6" s="35" t="str">
        <f>IF(CV7="","",IF(CV7="-","【-】","【"&amp;SUBSTITUTE(TEXT(CV7,"#,##0.00"),"-","△")&amp;"】"))</f>
        <v>【60.00】</v>
      </c>
      <c r="CW6" s="36">
        <f>IF(CW7="",NA(),CW7)</f>
        <v>87.99</v>
      </c>
      <c r="CX6" s="36">
        <f t="shared" ref="CX6:DF6" si="11">IF(CX7="",NA(),CX7)</f>
        <v>84.17</v>
      </c>
      <c r="CY6" s="36">
        <f t="shared" si="11"/>
        <v>87.23</v>
      </c>
      <c r="CZ6" s="36">
        <f t="shared" si="11"/>
        <v>86.85</v>
      </c>
      <c r="DA6" s="36">
        <f t="shared" si="11"/>
        <v>82.87</v>
      </c>
      <c r="DB6" s="36">
        <f t="shared" si="11"/>
        <v>79.3</v>
      </c>
      <c r="DC6" s="36">
        <f t="shared" si="11"/>
        <v>79.34</v>
      </c>
      <c r="DD6" s="36">
        <f t="shared" si="11"/>
        <v>75.010000000000005</v>
      </c>
      <c r="DE6" s="36">
        <f t="shared" si="11"/>
        <v>72.959999999999994</v>
      </c>
      <c r="DF6" s="36">
        <f t="shared" si="11"/>
        <v>72.42</v>
      </c>
      <c r="DG6" s="35" t="str">
        <f>IF(DG7="","",IF(DG7="-","【-】","【"&amp;SUBSTITUTE(TEXT(DG7,"#,##0.00"),"-","△")&amp;"】"))</f>
        <v>【89.80】</v>
      </c>
      <c r="DH6" s="36">
        <f>IF(DH7="",NA(),DH7)</f>
        <v>25.85</v>
      </c>
      <c r="DI6" s="36">
        <f t="shared" ref="DI6:DQ6" si="12">IF(DI7="",NA(),DI7)</f>
        <v>26.26</v>
      </c>
      <c r="DJ6" s="36">
        <f t="shared" si="12"/>
        <v>28.73</v>
      </c>
      <c r="DK6" s="36">
        <f t="shared" si="12"/>
        <v>31</v>
      </c>
      <c r="DL6" s="36">
        <f t="shared" si="12"/>
        <v>33.28</v>
      </c>
      <c r="DM6" s="36">
        <f t="shared" si="12"/>
        <v>47.44</v>
      </c>
      <c r="DN6" s="36">
        <f t="shared" si="12"/>
        <v>48.3</v>
      </c>
      <c r="DO6" s="36">
        <f t="shared" si="12"/>
        <v>51.89</v>
      </c>
      <c r="DP6" s="36">
        <f t="shared" si="12"/>
        <v>54.09</v>
      </c>
      <c r="DQ6" s="36">
        <f t="shared" si="12"/>
        <v>52.73</v>
      </c>
      <c r="DR6" s="35" t="str">
        <f>IF(DR7="","",IF(DR7="-","【-】","【"&amp;SUBSTITUTE(TEXT(DR7,"#,##0.00"),"-","△")&amp;"】"))</f>
        <v>【49.59】</v>
      </c>
      <c r="DS6" s="35">
        <f>IF(DS7="",NA(),DS7)</f>
        <v>0</v>
      </c>
      <c r="DT6" s="35">
        <f t="shared" ref="DT6:EB6" si="13">IF(DT7="",NA(),DT7)</f>
        <v>0</v>
      </c>
      <c r="DU6" s="35">
        <f t="shared" si="13"/>
        <v>0</v>
      </c>
      <c r="DV6" s="35">
        <f t="shared" si="13"/>
        <v>0</v>
      </c>
      <c r="DW6" s="35">
        <f t="shared" si="13"/>
        <v>0</v>
      </c>
      <c r="DX6" s="36">
        <f t="shared" si="13"/>
        <v>11.16</v>
      </c>
      <c r="DY6" s="36">
        <f t="shared" si="13"/>
        <v>12.43</v>
      </c>
      <c r="DZ6" s="36">
        <f t="shared" si="13"/>
        <v>14.74</v>
      </c>
      <c r="EA6" s="36">
        <f t="shared" si="13"/>
        <v>18.68</v>
      </c>
      <c r="EB6" s="36">
        <f t="shared" si="13"/>
        <v>19.91</v>
      </c>
      <c r="EC6" s="35" t="str">
        <f>IF(EC7="","",IF(EC7="-","【-】","【"&amp;SUBSTITUTE(TEXT(EC7,"#,##0.00"),"-","△")&amp;"】"))</f>
        <v>【19.44】</v>
      </c>
      <c r="ED6" s="35">
        <f>IF(ED7="",NA(),ED7)</f>
        <v>0</v>
      </c>
      <c r="EE6" s="35">
        <f t="shared" ref="EE6:EM6" si="14">IF(EE7="",NA(),EE7)</f>
        <v>0</v>
      </c>
      <c r="EF6" s="35">
        <f t="shared" si="14"/>
        <v>0</v>
      </c>
      <c r="EG6" s="35">
        <f t="shared" si="14"/>
        <v>0</v>
      </c>
      <c r="EH6" s="35">
        <f t="shared" si="14"/>
        <v>0</v>
      </c>
      <c r="EI6" s="36">
        <f t="shared" si="14"/>
        <v>0.65</v>
      </c>
      <c r="EJ6" s="36">
        <f t="shared" si="14"/>
        <v>0.46</v>
      </c>
      <c r="EK6" s="36">
        <f t="shared" si="14"/>
        <v>0.4</v>
      </c>
      <c r="EL6" s="36">
        <f t="shared" si="14"/>
        <v>0.32</v>
      </c>
      <c r="EM6" s="36">
        <f t="shared" si="14"/>
        <v>0.81</v>
      </c>
      <c r="EN6" s="35" t="str">
        <f>IF(EN7="","",IF(EN7="-","【-】","【"&amp;SUBSTITUTE(TEXT(EN7,"#,##0.00"),"-","△")&amp;"】"))</f>
        <v>【0.68】</v>
      </c>
    </row>
    <row r="7" spans="1:144" s="37" customFormat="1" x14ac:dyDescent="0.15">
      <c r="A7" s="29"/>
      <c r="B7" s="38">
        <v>2019</v>
      </c>
      <c r="C7" s="38">
        <v>394122</v>
      </c>
      <c r="D7" s="38">
        <v>46</v>
      </c>
      <c r="E7" s="38">
        <v>1</v>
      </c>
      <c r="F7" s="38">
        <v>0</v>
      </c>
      <c r="G7" s="38">
        <v>1</v>
      </c>
      <c r="H7" s="38" t="s">
        <v>93</v>
      </c>
      <c r="I7" s="38" t="s">
        <v>94</v>
      </c>
      <c r="J7" s="38" t="s">
        <v>95</v>
      </c>
      <c r="K7" s="38" t="s">
        <v>96</v>
      </c>
      <c r="L7" s="38" t="s">
        <v>97</v>
      </c>
      <c r="M7" s="38" t="s">
        <v>98</v>
      </c>
      <c r="N7" s="39" t="s">
        <v>99</v>
      </c>
      <c r="O7" s="39">
        <v>43.73</v>
      </c>
      <c r="P7" s="39">
        <v>29.55</v>
      </c>
      <c r="Q7" s="39">
        <v>2548</v>
      </c>
      <c r="R7" s="39">
        <v>16809</v>
      </c>
      <c r="S7" s="39">
        <v>642.28</v>
      </c>
      <c r="T7" s="39">
        <v>26.17</v>
      </c>
      <c r="U7" s="39">
        <v>4912</v>
      </c>
      <c r="V7" s="39">
        <v>3.8</v>
      </c>
      <c r="W7" s="39">
        <v>1292.6300000000001</v>
      </c>
      <c r="X7" s="39">
        <v>110.74</v>
      </c>
      <c r="Y7" s="39">
        <v>105.03</v>
      </c>
      <c r="Z7" s="39">
        <v>104.7</v>
      </c>
      <c r="AA7" s="39">
        <v>111.49</v>
      </c>
      <c r="AB7" s="39">
        <v>108.43</v>
      </c>
      <c r="AC7" s="39">
        <v>106.62</v>
      </c>
      <c r="AD7" s="39">
        <v>107.95</v>
      </c>
      <c r="AE7" s="39">
        <v>104.85</v>
      </c>
      <c r="AF7" s="39">
        <v>107.64</v>
      </c>
      <c r="AG7" s="39">
        <v>108.22</v>
      </c>
      <c r="AH7" s="39">
        <v>112.01</v>
      </c>
      <c r="AI7" s="39">
        <v>0</v>
      </c>
      <c r="AJ7" s="39">
        <v>0</v>
      </c>
      <c r="AK7" s="39">
        <v>0</v>
      </c>
      <c r="AL7" s="39">
        <v>0</v>
      </c>
      <c r="AM7" s="39">
        <v>0</v>
      </c>
      <c r="AN7" s="39">
        <v>12.59</v>
      </c>
      <c r="AO7" s="39">
        <v>12.44</v>
      </c>
      <c r="AP7" s="39">
        <v>27.52</v>
      </c>
      <c r="AQ7" s="39">
        <v>30.84</v>
      </c>
      <c r="AR7" s="39">
        <v>25.29</v>
      </c>
      <c r="AS7" s="39">
        <v>1.08</v>
      </c>
      <c r="AT7" s="39">
        <v>733.56</v>
      </c>
      <c r="AU7" s="39">
        <v>665.16</v>
      </c>
      <c r="AV7" s="39">
        <v>577.67999999999995</v>
      </c>
      <c r="AW7" s="39">
        <v>605.84</v>
      </c>
      <c r="AX7" s="39">
        <v>570.37</v>
      </c>
      <c r="AY7" s="39">
        <v>416.14</v>
      </c>
      <c r="AZ7" s="39">
        <v>371.89</v>
      </c>
      <c r="BA7" s="39">
        <v>445.85</v>
      </c>
      <c r="BB7" s="39">
        <v>450.54</v>
      </c>
      <c r="BC7" s="39">
        <v>348.88</v>
      </c>
      <c r="BD7" s="39">
        <v>264.97000000000003</v>
      </c>
      <c r="BE7" s="39">
        <v>1313.04</v>
      </c>
      <c r="BF7" s="39">
        <v>1358.03</v>
      </c>
      <c r="BG7" s="39">
        <v>1289.6099999999999</v>
      </c>
      <c r="BH7" s="39">
        <v>1246.27</v>
      </c>
      <c r="BI7" s="39">
        <v>1217.5</v>
      </c>
      <c r="BJ7" s="39">
        <v>487.22</v>
      </c>
      <c r="BK7" s="39">
        <v>483.11</v>
      </c>
      <c r="BL7" s="39">
        <v>516.34</v>
      </c>
      <c r="BM7" s="39">
        <v>496.56</v>
      </c>
      <c r="BN7" s="39">
        <v>540.38</v>
      </c>
      <c r="BO7" s="39">
        <v>266.61</v>
      </c>
      <c r="BP7" s="39">
        <v>87.56</v>
      </c>
      <c r="BQ7" s="39">
        <v>82.3</v>
      </c>
      <c r="BR7" s="39">
        <v>82.15</v>
      </c>
      <c r="BS7" s="39">
        <v>88.16</v>
      </c>
      <c r="BT7" s="39">
        <v>84.58</v>
      </c>
      <c r="BU7" s="39">
        <v>92.76</v>
      </c>
      <c r="BV7" s="39">
        <v>93.28</v>
      </c>
      <c r="BW7" s="39">
        <v>83.27</v>
      </c>
      <c r="BX7" s="39">
        <v>84.9</v>
      </c>
      <c r="BY7" s="39">
        <v>83.22</v>
      </c>
      <c r="BZ7" s="39">
        <v>103.24</v>
      </c>
      <c r="CA7" s="39">
        <v>148.47999999999999</v>
      </c>
      <c r="CB7" s="39">
        <v>158.37</v>
      </c>
      <c r="CC7" s="39">
        <v>158.28</v>
      </c>
      <c r="CD7" s="39">
        <v>148.9</v>
      </c>
      <c r="CE7" s="39">
        <v>155.46</v>
      </c>
      <c r="CF7" s="39">
        <v>208.67</v>
      </c>
      <c r="CG7" s="39">
        <v>208.29</v>
      </c>
      <c r="CH7" s="39">
        <v>228.81</v>
      </c>
      <c r="CI7" s="39">
        <v>231.9</v>
      </c>
      <c r="CJ7" s="39">
        <v>234.17</v>
      </c>
      <c r="CK7" s="39">
        <v>168.38</v>
      </c>
      <c r="CL7" s="39">
        <v>67.23</v>
      </c>
      <c r="CM7" s="39">
        <v>70.69</v>
      </c>
      <c r="CN7" s="39">
        <v>68.89</v>
      </c>
      <c r="CO7" s="39">
        <v>67.45</v>
      </c>
      <c r="CP7" s="39">
        <v>68.260000000000005</v>
      </c>
      <c r="CQ7" s="39">
        <v>49.08</v>
      </c>
      <c r="CR7" s="39">
        <v>49.32</v>
      </c>
      <c r="CS7" s="39">
        <v>38.979999999999997</v>
      </c>
      <c r="CT7" s="39">
        <v>39.61</v>
      </c>
      <c r="CU7" s="39">
        <v>41.06</v>
      </c>
      <c r="CV7" s="39">
        <v>60</v>
      </c>
      <c r="CW7" s="39">
        <v>87.99</v>
      </c>
      <c r="CX7" s="39">
        <v>84.17</v>
      </c>
      <c r="CY7" s="39">
        <v>87.23</v>
      </c>
      <c r="CZ7" s="39">
        <v>86.85</v>
      </c>
      <c r="DA7" s="39">
        <v>82.87</v>
      </c>
      <c r="DB7" s="39">
        <v>79.3</v>
      </c>
      <c r="DC7" s="39">
        <v>79.34</v>
      </c>
      <c r="DD7" s="39">
        <v>75.010000000000005</v>
      </c>
      <c r="DE7" s="39">
        <v>72.959999999999994</v>
      </c>
      <c r="DF7" s="39">
        <v>72.42</v>
      </c>
      <c r="DG7" s="39">
        <v>89.8</v>
      </c>
      <c r="DH7" s="39">
        <v>25.85</v>
      </c>
      <c r="DI7" s="39">
        <v>26.26</v>
      </c>
      <c r="DJ7" s="39">
        <v>28.73</v>
      </c>
      <c r="DK7" s="39">
        <v>31</v>
      </c>
      <c r="DL7" s="39">
        <v>33.28</v>
      </c>
      <c r="DM7" s="39">
        <v>47.44</v>
      </c>
      <c r="DN7" s="39">
        <v>48.3</v>
      </c>
      <c r="DO7" s="39">
        <v>51.89</v>
      </c>
      <c r="DP7" s="39">
        <v>54.09</v>
      </c>
      <c r="DQ7" s="39">
        <v>52.73</v>
      </c>
      <c r="DR7" s="39">
        <v>49.59</v>
      </c>
      <c r="DS7" s="39">
        <v>0</v>
      </c>
      <c r="DT7" s="39">
        <v>0</v>
      </c>
      <c r="DU7" s="39">
        <v>0</v>
      </c>
      <c r="DV7" s="39">
        <v>0</v>
      </c>
      <c r="DW7" s="39">
        <v>0</v>
      </c>
      <c r="DX7" s="39">
        <v>11.16</v>
      </c>
      <c r="DY7" s="39">
        <v>12.43</v>
      </c>
      <c r="DZ7" s="39">
        <v>14.74</v>
      </c>
      <c r="EA7" s="39">
        <v>18.68</v>
      </c>
      <c r="EB7" s="39">
        <v>19.91</v>
      </c>
      <c r="EC7" s="39">
        <v>19.440000000000001</v>
      </c>
      <c r="ED7" s="39">
        <v>0</v>
      </c>
      <c r="EE7" s="39">
        <v>0</v>
      </c>
      <c r="EF7" s="39">
        <v>0</v>
      </c>
      <c r="EG7" s="39">
        <v>0</v>
      </c>
      <c r="EH7" s="39">
        <v>0</v>
      </c>
      <c r="EI7" s="39">
        <v>0.65</v>
      </c>
      <c r="EJ7" s="39">
        <v>0.46</v>
      </c>
      <c r="EK7" s="39">
        <v>0.4</v>
      </c>
      <c r="EL7" s="39">
        <v>0.32</v>
      </c>
      <c r="EM7" s="39">
        <v>0.81</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2021-01-26T08:43:40Z</cp:lastPrinted>
  <dcterms:created xsi:type="dcterms:W3CDTF">2020-12-04T02:14:44Z</dcterms:created>
  <dcterms:modified xsi:type="dcterms:W3CDTF">2021-01-27T05:35:26Z</dcterms:modified>
  <cp:category/>
</cp:coreProperties>
</file>