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建設)水道係\■■R2　水道係\C_調査・報告関係\経営分析\"/>
    </mc:Choice>
  </mc:AlternateContent>
  <workbookProtection workbookAlgorithmName="SHA-512" workbookHashValue="X8l/8IQDemD/YqZHFNYJXqpBoQwndyWirLuJ8c0PdLGdTPCAY6IJzqCcj9Bh8sn6t2+jibq0CrT1iQQOkLxAEA==" workbookSaltValue="NH2aBrzVdBGVGa5DoNnl+A==" workbookSpinCount="100000" lockStructure="1"/>
  <bookViews>
    <workbookView xWindow="0" yWindow="0" windowWidth="28800" windowHeight="11910"/>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<sst xmlns="http://schemas.openxmlformats.org/spreadsheetml/2006/main" count="228" uniqueCount="114">
  <si>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</si>
  <si>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</si>
  <si>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</si>
  <si>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</si>
  <si>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</si>
  <si>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</si>
  <si>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</si>
  <si>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</si>
  <si>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</si>
  <si>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</si>
  <si>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</si>
  <si>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</si>
  <si>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</si>
  <si>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</si>
  <si>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</si>
  <si>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</si>
  <si>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</si>
  <si>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</si>
  <si>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</si>
  <si>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</si>
  <si>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</si>
  <si>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</si>
  <si>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</si>
  <si>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</si>
  <si>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</si>
  <si>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</si>
  <si>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</si>
  <si>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</si>
  <si>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</si>
  <si>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</si>
  <si>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</si>
  <si>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</si>
  <si>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</si>
  <si>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</si>
  <si>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</si>
  <si>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</si>
  <si>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</si>
  <si>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</si>
  <si>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</si>
  <si>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</si>
  <si>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</si>
  <si>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</si>
  <si>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</si>
  <si>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</si>
  <si>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</si>
  <si>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</si>
  <si>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</si>
  <si>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</si>
  <si>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</si>
  <si>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</si>
  <si>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</si>
  <si>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</si>
  <si>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</si>
  <si>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</si>
  <si>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</si>
  <si>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</si>
  <si>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</si>
  <si>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</si>
  <si>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</si>
  <si>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</si>
  <si>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</si>
  <si>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</si>
  <si>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</si>
  <si>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</si>
  <si>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</si>
  <si>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</si>
  <si>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</si>
  <si>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</si>
  <si>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</si>
  <si>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</si>
  <si>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</si>
  <si>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</si>
  <si>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</si>
  <si>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</si>
  <si>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</si>
  <si>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</si>
  <si>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</si>
  <si>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</si>
  <si>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</si>
  <si>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</si>
  <si>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</si>
  <si>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</si>
  <si>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</si>
  <si>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</si>
  <si>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</si>
  <si>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</si>
  <si>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</si>
  <si>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</si>
  <si>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</si>
  <si>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</si>
  <si>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</si>
  <si>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</si>
  <si>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</si>
  <si>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黒潮町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</si>
  <si>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</si>
  <si>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</si>
  <si>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</si>
  <si>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</si>
  <si>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</si>
  <si>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</si>
  <si>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</si>
  <si>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</si>
  <si>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</si>
  <si>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</si>
  <si>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</si>
  <si>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</si>
  <si>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</si>
  <si>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</si>
  <si>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</si>
  <si>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</si>
  <si>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</si>
  <si>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水道施設耐震化更新計画の見直しにより、今後は計画的に管路更新を実施していく。</t>
    <rPh sb="0" eb="2">
      <t>スイドウ</t>
    </rPh>
    <rPh sb="2" eb="4">
      <t>シセツ</t>
    </rPh>
    <rPh sb="4" eb="7">
      <t>タイシンカ</t>
    </rPh>
    <rPh sb="7" eb="9">
      <t>コウシン</t>
    </rPh>
    <rPh sb="9" eb="11">
      <t>ケイカク</t>
    </rPh>
    <rPh sb="12" eb="14">
      <t>ミナオ</t>
    </rPh>
    <rPh sb="19" eb="21">
      <t>コンゴ</t>
    </rPh>
    <rPh sb="22" eb="25">
      <t>ケイカクテキ</t>
    </rPh>
    <rPh sb="26" eb="28">
      <t>カンロ</t>
    </rPh>
    <rPh sb="28" eb="30">
      <t>コウシン</t>
    </rPh>
    <rPh sb="31" eb="33">
      <t>ジッシ</t>
    </rPh>
    <phoneticPr fontId="4"/>
  </si>
  <si>
    <t>経常収支比率、料金回収率は増加傾向にあり、他の項目についてもおおむね良い兆しが見られる。
施設利用率、有収率については前年度を下回る結果となっているため、施設規模の縮小や漏水原因の特定を図り、改善を行う必要があると考える。</t>
    <rPh sb="0" eb="2">
      <t>ケイジョウ</t>
    </rPh>
    <rPh sb="2" eb="4">
      <t>シュウシ</t>
    </rPh>
    <rPh sb="4" eb="6">
      <t>ヒリツ</t>
    </rPh>
    <rPh sb="7" eb="9">
      <t>リョウキン</t>
    </rPh>
    <rPh sb="9" eb="11">
      <t>カイシュウ</t>
    </rPh>
    <rPh sb="11" eb="12">
      <t>リツ</t>
    </rPh>
    <rPh sb="13" eb="15">
      <t>ゾウカ</t>
    </rPh>
    <rPh sb="15" eb="17">
      <t>ケイコウ</t>
    </rPh>
    <rPh sb="21" eb="22">
      <t>タ</t>
    </rPh>
    <rPh sb="23" eb="25">
      <t>コウモク</t>
    </rPh>
    <rPh sb="34" eb="35">
      <t>ヨ</t>
    </rPh>
    <rPh sb="36" eb="37">
      <t>キザ</t>
    </rPh>
    <rPh sb="39" eb="40">
      <t>ミ</t>
    </rPh>
    <rPh sb="45" eb="47">
      <t>シセツ</t>
    </rPh>
    <rPh sb="47" eb="49">
      <t>リヨウ</t>
    </rPh>
    <rPh sb="49" eb="50">
      <t>リツ</t>
    </rPh>
    <rPh sb="51" eb="54">
      <t>ユウシュウリツ</t>
    </rPh>
    <rPh sb="59" eb="62">
      <t>ゼンネンド</t>
    </rPh>
    <rPh sb="63" eb="65">
      <t>シタマワ</t>
    </rPh>
    <rPh sb="66" eb="68">
      <t>ケッカ</t>
    </rPh>
    <rPh sb="77" eb="79">
      <t>シセツ</t>
    </rPh>
    <rPh sb="79" eb="81">
      <t>キボ</t>
    </rPh>
    <rPh sb="82" eb="84">
      <t>シュクショウ</t>
    </rPh>
    <rPh sb="85" eb="87">
      <t>ロウスイ</t>
    </rPh>
    <rPh sb="87" eb="89">
      <t>ゲンイン</t>
    </rPh>
    <rPh sb="90" eb="92">
      <t>トクテイ</t>
    </rPh>
    <rPh sb="93" eb="94">
      <t>ハカ</t>
    </rPh>
    <rPh sb="96" eb="98">
      <t>カイゼン</t>
    </rPh>
    <rPh sb="99" eb="100">
      <t>オコナ</t>
    </rPh>
    <rPh sb="101" eb="103">
      <t>ヒツヨウ</t>
    </rPh>
    <rPh sb="107" eb="108">
      <t>カンガ</t>
    </rPh>
    <phoneticPr fontId="4"/>
  </si>
  <si>
    <t>上記のことを踏まえ、将来にわたり安全で良質な水を安定的に供給するために経営状況を分析し、定期的な料金改定を含め経営改善を図っていきます。</t>
    <rPh sb="0" eb="2">
      <t>ジョウキ</t>
    </rPh>
    <rPh sb="6" eb="7">
      <t>フ</t>
    </rPh>
    <rPh sb="10" eb="12">
      <t>ショウライ</t>
    </rPh>
    <rPh sb="16" eb="18">
      <t>アンゼン</t>
    </rPh>
    <rPh sb="19" eb="21">
      <t>リョウシツ</t>
    </rPh>
    <rPh sb="22" eb="23">
      <t>ミズ</t>
    </rPh>
    <rPh sb="24" eb="27">
      <t>アンテイテキ</t>
    </rPh>
    <rPh sb="28" eb="30">
      <t>キョウキュウ</t>
    </rPh>
    <rPh sb="35" eb="37">
      <t>ケイエイ</t>
    </rPh>
    <rPh sb="37" eb="39">
      <t>ジョウキョウ</t>
    </rPh>
    <rPh sb="40" eb="42">
      <t>ブンセキ</t>
    </rPh>
    <rPh sb="44" eb="47">
      <t>テイキテキ</t>
    </rPh>
    <rPh sb="48" eb="50">
      <t>リョウキン</t>
    </rPh>
    <rPh sb="50" eb="52">
      <t>カイテイ</t>
    </rPh>
    <rPh sb="53" eb="54">
      <t>フク</t>
    </rPh>
    <rPh sb="55" eb="57">
      <t>ケイエイ</t>
    </rPh>
    <rPh sb="57" eb="59">
      <t>カイゼン</t>
    </rPh>
    <rPh sb="60" eb="61">
      <t>ハカ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</si>
</sst>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D69-497F-88CC-534E336F5554}"/>
            </c:ext>
          </c:extLst>
        </c:ser>
        <c:dLbls>
          <c:showLegendKey val="0"/>
          <c:showVal val="0"/>
          <c:showCatName val="0"/>
          <c:showSerName val="0"/>
          <c:showPercent val="0"/>
          <c:showBubbleSize val="0"/>
        </c:dLbls>
        <c:gapWidth val="150"/>
        <c:axId val="499182344"/>
        <c:axId val="499177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1.65</c:v>
                </c:pt>
                <c:pt idx="1">
                  <c:v>0.47</c:v>
                </c:pt>
                <c:pt idx="2">
                  <c:v>0.39</c:v>
                </c:pt>
                <c:pt idx="3">
                  <c:v>0.43</c:v>
                </c:pt>
                <c:pt idx="4">
                  <c:v>0.42</c:v>
                </c:pt>
              </c:numCache>
            </c:numRef>
          </c:val>
          <c:smooth val="0"/>
          <c:extLst xmlns:c16r2="http://schemas.microsoft.com/office/drawing/2015/06/chart">
            <c:ext xmlns:c16="http://schemas.microsoft.com/office/drawing/2014/chart" uri="{C3380CC4-5D6E-409C-BE32-E72D297353CC}">
              <c16:uniqueId val="{00000001-5D69-497F-88CC-534E336F5554}"/>
            </c:ext>
          </c:extLst>
        </c:ser>
        <c:dLbls>
          <c:showLegendKey val="0"/>
          <c:showVal val="0"/>
          <c:showCatName val="0"/>
          <c:showSerName val="0"/>
          <c:showPercent val="0"/>
          <c:showBubbleSize val="0"/>
        </c:dLbls>
        <c:marker val="1"/>
        <c:smooth val="0"/>
        <c:axId val="499182344"/>
        <c:axId val="499177640"/>
      </c:lineChart>
      <c:dateAx>
        <c:axId val="499182344"/>
        <c:scaling>
          <c:orientation val="minMax"/>
        </c:scaling>
        <c:delete val="1"/>
        <c:axPos val="b"/>
        <c:numFmt formatCode="&quot;H&quot;yy" sourceLinked="1"/>
        <c:majorTickMark val="none"/>
        <c:minorTickMark val="none"/>
        <c:tickLblPos val="none"/>
        <c:crossAx val="499177640"/>
        <c:crosses val="autoZero"/>
        <c:auto val="1"/>
        <c:lblOffset val="100"/>
        <c:baseTimeUnit val="years"/>
      </c:dateAx>
      <c:valAx>
        <c:axId val="499177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9182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42.81</c:v>
                </c:pt>
                <c:pt idx="1">
                  <c:v>42.74</c:v>
                </c:pt>
                <c:pt idx="2">
                  <c:v>42.08</c:v>
                </c:pt>
                <c:pt idx="3">
                  <c:v>40.090000000000003</c:v>
                </c:pt>
                <c:pt idx="4">
                  <c:v>38.729999999999997</c:v>
                </c:pt>
              </c:numCache>
            </c:numRef>
          </c:val>
          <c:extLst xmlns:c16r2="http://schemas.microsoft.com/office/drawing/2015/06/chart">
            <c:ext xmlns:c16="http://schemas.microsoft.com/office/drawing/2014/chart" uri="{C3380CC4-5D6E-409C-BE32-E72D297353CC}">
              <c16:uniqueId val="{00000000-92E1-44A3-85C1-A2E3CFA7C06D}"/>
            </c:ext>
          </c:extLst>
        </c:ser>
        <c:dLbls>
          <c:showLegendKey val="0"/>
          <c:showVal val="0"/>
          <c:showCatName val="0"/>
          <c:showSerName val="0"/>
          <c:showPercent val="0"/>
          <c:showBubbleSize val="0"/>
        </c:dLbls>
        <c:gapWidth val="150"/>
        <c:axId val="569725256"/>
        <c:axId val="569726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53.52</c:v>
                </c:pt>
                <c:pt idx="1">
                  <c:v>54.24</c:v>
                </c:pt>
                <c:pt idx="2">
                  <c:v>55.88</c:v>
                </c:pt>
                <c:pt idx="3">
                  <c:v>55.22</c:v>
                </c:pt>
                <c:pt idx="4">
                  <c:v>54.05</c:v>
                </c:pt>
              </c:numCache>
            </c:numRef>
          </c:val>
          <c:smooth val="0"/>
          <c:extLst xmlns:c16r2="http://schemas.microsoft.com/office/drawing/2015/06/chart">
            <c:ext xmlns:c16="http://schemas.microsoft.com/office/drawing/2014/chart" uri="{C3380CC4-5D6E-409C-BE32-E72D297353CC}">
              <c16:uniqueId val="{00000001-92E1-44A3-85C1-A2E3CFA7C06D}"/>
            </c:ext>
          </c:extLst>
        </c:ser>
        <c:dLbls>
          <c:showLegendKey val="0"/>
          <c:showVal val="0"/>
          <c:showCatName val="0"/>
          <c:showSerName val="0"/>
          <c:showPercent val="0"/>
          <c:showBubbleSize val="0"/>
        </c:dLbls>
        <c:marker val="1"/>
        <c:smooth val="0"/>
        <c:axId val="569725256"/>
        <c:axId val="569726824"/>
      </c:lineChart>
      <c:dateAx>
        <c:axId val="569725256"/>
        <c:scaling>
          <c:orientation val="minMax"/>
        </c:scaling>
        <c:delete val="1"/>
        <c:axPos val="b"/>
        <c:numFmt formatCode="&quot;H&quot;yy" sourceLinked="1"/>
        <c:majorTickMark val="none"/>
        <c:minorTickMark val="none"/>
        <c:tickLblPos val="none"/>
        <c:crossAx val="569726824"/>
        <c:crosses val="autoZero"/>
        <c:auto val="1"/>
        <c:lblOffset val="100"/>
        <c:baseTimeUnit val="years"/>
      </c:dateAx>
      <c:valAx>
        <c:axId val="569726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9725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80.33</c:v>
                </c:pt>
                <c:pt idx="1">
                  <c:v>80.239999999999995</c:v>
                </c:pt>
                <c:pt idx="2">
                  <c:v>80.099999999999994</c:v>
                </c:pt>
                <c:pt idx="3">
                  <c:v>80.27</c:v>
                </c:pt>
                <c:pt idx="4">
                  <c:v>80.11</c:v>
                </c:pt>
              </c:numCache>
            </c:numRef>
          </c:val>
          <c:extLst xmlns:c16r2="http://schemas.microsoft.com/office/drawing/2015/06/chart">
            <c:ext xmlns:c16="http://schemas.microsoft.com/office/drawing/2014/chart" uri="{C3380CC4-5D6E-409C-BE32-E72D297353CC}">
              <c16:uniqueId val="{00000000-EC53-4D65-84D5-FC6C9BBE06D5}"/>
            </c:ext>
          </c:extLst>
        </c:ser>
        <c:dLbls>
          <c:showLegendKey val="0"/>
          <c:showVal val="0"/>
          <c:showCatName val="0"/>
          <c:showSerName val="0"/>
          <c:showPercent val="0"/>
          <c:showBubbleSize val="0"/>
        </c:dLbls>
        <c:gapWidth val="150"/>
        <c:axId val="569727216"/>
        <c:axId val="569731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81.459999999999994</c:v>
                </c:pt>
                <c:pt idx="1">
                  <c:v>81.680000000000007</c:v>
                </c:pt>
                <c:pt idx="2">
                  <c:v>80.989999999999995</c:v>
                </c:pt>
                <c:pt idx="3">
                  <c:v>80.930000000000007</c:v>
                </c:pt>
                <c:pt idx="4">
                  <c:v>80.510000000000005</c:v>
                </c:pt>
              </c:numCache>
            </c:numRef>
          </c:val>
          <c:smooth val="0"/>
          <c:extLst xmlns:c16r2="http://schemas.microsoft.com/office/drawing/2015/06/chart">
            <c:ext xmlns:c16="http://schemas.microsoft.com/office/drawing/2014/chart" uri="{C3380CC4-5D6E-409C-BE32-E72D297353CC}">
              <c16:uniqueId val="{00000001-EC53-4D65-84D5-FC6C9BBE06D5}"/>
            </c:ext>
          </c:extLst>
        </c:ser>
        <c:dLbls>
          <c:showLegendKey val="0"/>
          <c:showVal val="0"/>
          <c:showCatName val="0"/>
          <c:showSerName val="0"/>
          <c:showPercent val="0"/>
          <c:showBubbleSize val="0"/>
        </c:dLbls>
        <c:marker val="1"/>
        <c:smooth val="0"/>
        <c:axId val="569727216"/>
        <c:axId val="569731136"/>
      </c:lineChart>
      <c:dateAx>
        <c:axId val="569727216"/>
        <c:scaling>
          <c:orientation val="minMax"/>
        </c:scaling>
        <c:delete val="1"/>
        <c:axPos val="b"/>
        <c:numFmt formatCode="&quot;H&quot;yy" sourceLinked="1"/>
        <c:majorTickMark val="none"/>
        <c:minorTickMark val="none"/>
        <c:tickLblPos val="none"/>
        <c:crossAx val="569731136"/>
        <c:crosses val="autoZero"/>
        <c:auto val="1"/>
        <c:lblOffset val="100"/>
        <c:baseTimeUnit val="years"/>
      </c:dateAx>
      <c:valAx>
        <c:axId val="569731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9727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99.78</c:v>
                </c:pt>
                <c:pt idx="1">
                  <c:v>100.73</c:v>
                </c:pt>
                <c:pt idx="2">
                  <c:v>98.64</c:v>
                </c:pt>
                <c:pt idx="3">
                  <c:v>102.07</c:v>
                </c:pt>
                <c:pt idx="4">
                  <c:v>105.99</c:v>
                </c:pt>
              </c:numCache>
            </c:numRef>
          </c:val>
          <c:extLst xmlns:c16r2="http://schemas.microsoft.com/office/drawing/2015/06/chart">
            <c:ext xmlns:c16="http://schemas.microsoft.com/office/drawing/2014/chart" uri="{C3380CC4-5D6E-409C-BE32-E72D297353CC}">
              <c16:uniqueId val="{00000000-DCB1-4087-AFD4-D9D9941754B1}"/>
            </c:ext>
          </c:extLst>
        </c:ser>
        <c:dLbls>
          <c:showLegendKey val="0"/>
          <c:showVal val="0"/>
          <c:showCatName val="0"/>
          <c:showSerName val="0"/>
          <c:showPercent val="0"/>
          <c:showBubbleSize val="0"/>
        </c:dLbls>
        <c:gapWidth val="150"/>
        <c:axId val="499184696"/>
        <c:axId val="499185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111.06</c:v>
                </c:pt>
                <c:pt idx="1">
                  <c:v>111.34</c:v>
                </c:pt>
                <c:pt idx="2">
                  <c:v>110.02</c:v>
                </c:pt>
                <c:pt idx="3">
                  <c:v>108.76</c:v>
                </c:pt>
                <c:pt idx="4">
                  <c:v>108.46</c:v>
                </c:pt>
              </c:numCache>
            </c:numRef>
          </c:val>
          <c:smooth val="0"/>
          <c:extLst xmlns:c16r2="http://schemas.microsoft.com/office/drawing/2015/06/chart">
            <c:ext xmlns:c16="http://schemas.microsoft.com/office/drawing/2014/chart" uri="{C3380CC4-5D6E-409C-BE32-E72D297353CC}">
              <c16:uniqueId val="{00000001-DCB1-4087-AFD4-D9D9941754B1}"/>
            </c:ext>
          </c:extLst>
        </c:ser>
        <c:dLbls>
          <c:showLegendKey val="0"/>
          <c:showVal val="0"/>
          <c:showCatName val="0"/>
          <c:showSerName val="0"/>
          <c:showPercent val="0"/>
          <c:showBubbleSize val="0"/>
        </c:dLbls>
        <c:marker val="1"/>
        <c:smooth val="0"/>
        <c:axId val="499184696"/>
        <c:axId val="499185088"/>
      </c:lineChart>
      <c:dateAx>
        <c:axId val="499184696"/>
        <c:scaling>
          <c:orientation val="minMax"/>
        </c:scaling>
        <c:delete val="1"/>
        <c:axPos val="b"/>
        <c:numFmt formatCode="&quot;H&quot;yy" sourceLinked="1"/>
        <c:majorTickMark val="none"/>
        <c:minorTickMark val="none"/>
        <c:tickLblPos val="none"/>
        <c:crossAx val="499185088"/>
        <c:crosses val="autoZero"/>
        <c:auto val="1"/>
        <c:lblOffset val="100"/>
        <c:baseTimeUnit val="years"/>
      </c:dateAx>
      <c:valAx>
        <c:axId val="4991850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99184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43.96</c:v>
                </c:pt>
                <c:pt idx="1">
                  <c:v>45.29</c:v>
                </c:pt>
                <c:pt idx="2">
                  <c:v>45.79</c:v>
                </c:pt>
                <c:pt idx="3">
                  <c:v>44.98</c:v>
                </c:pt>
                <c:pt idx="4">
                  <c:v>46.48</c:v>
                </c:pt>
              </c:numCache>
            </c:numRef>
          </c:val>
          <c:extLst xmlns:c16r2="http://schemas.microsoft.com/office/drawing/2015/06/chart">
            <c:ext xmlns:c16="http://schemas.microsoft.com/office/drawing/2014/chart" uri="{C3380CC4-5D6E-409C-BE32-E72D297353CC}">
              <c16:uniqueId val="{00000000-FA31-4ABA-A8CB-B3F0CD8DB549}"/>
            </c:ext>
          </c:extLst>
        </c:ser>
        <c:dLbls>
          <c:showLegendKey val="0"/>
          <c:showVal val="0"/>
          <c:showCatName val="0"/>
          <c:showSerName val="0"/>
          <c:showPercent val="0"/>
          <c:showBubbleSize val="0"/>
        </c:dLbls>
        <c:gapWidth val="150"/>
        <c:axId val="569241088"/>
        <c:axId val="569239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47.7</c:v>
                </c:pt>
                <c:pt idx="1">
                  <c:v>48.14</c:v>
                </c:pt>
                <c:pt idx="2">
                  <c:v>46.61</c:v>
                </c:pt>
                <c:pt idx="3">
                  <c:v>47.97</c:v>
                </c:pt>
                <c:pt idx="4">
                  <c:v>49.12</c:v>
                </c:pt>
              </c:numCache>
            </c:numRef>
          </c:val>
          <c:smooth val="0"/>
          <c:extLst xmlns:c16r2="http://schemas.microsoft.com/office/drawing/2015/06/chart">
            <c:ext xmlns:c16="http://schemas.microsoft.com/office/drawing/2014/chart" uri="{C3380CC4-5D6E-409C-BE32-E72D297353CC}">
              <c16:uniqueId val="{00000001-FA31-4ABA-A8CB-B3F0CD8DB549}"/>
            </c:ext>
          </c:extLst>
        </c:ser>
        <c:dLbls>
          <c:showLegendKey val="0"/>
          <c:showVal val="0"/>
          <c:showCatName val="0"/>
          <c:showSerName val="0"/>
          <c:showPercent val="0"/>
          <c:showBubbleSize val="0"/>
        </c:dLbls>
        <c:marker val="1"/>
        <c:smooth val="0"/>
        <c:axId val="569241088"/>
        <c:axId val="569239128"/>
      </c:lineChart>
      <c:dateAx>
        <c:axId val="569241088"/>
        <c:scaling>
          <c:orientation val="minMax"/>
        </c:scaling>
        <c:delete val="1"/>
        <c:axPos val="b"/>
        <c:numFmt formatCode="&quot;H&quot;yy" sourceLinked="1"/>
        <c:majorTickMark val="none"/>
        <c:minorTickMark val="none"/>
        <c:tickLblPos val="none"/>
        <c:crossAx val="569239128"/>
        <c:crosses val="autoZero"/>
        <c:auto val="1"/>
        <c:lblOffset val="100"/>
        <c:baseTimeUnit val="years"/>
      </c:dateAx>
      <c:valAx>
        <c:axId val="569239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9241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37E-4060-AEED-9CCA0C8DE820}"/>
            </c:ext>
          </c:extLst>
        </c:ser>
        <c:dLbls>
          <c:showLegendKey val="0"/>
          <c:showVal val="0"/>
          <c:showCatName val="0"/>
          <c:showSerName val="0"/>
          <c:showPercent val="0"/>
          <c:showBubbleSize val="0"/>
        </c:dLbls>
        <c:gapWidth val="150"/>
        <c:axId val="569240696"/>
        <c:axId val="569243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7.26</c:v>
                </c:pt>
                <c:pt idx="1">
                  <c:v>11.13</c:v>
                </c:pt>
                <c:pt idx="2">
                  <c:v>10.84</c:v>
                </c:pt>
                <c:pt idx="3">
                  <c:v>15.33</c:v>
                </c:pt>
                <c:pt idx="4">
                  <c:v>16.760000000000002</c:v>
                </c:pt>
              </c:numCache>
            </c:numRef>
          </c:val>
          <c:smooth val="0"/>
          <c:extLst xmlns:c16r2="http://schemas.microsoft.com/office/drawing/2015/06/chart">
            <c:ext xmlns:c16="http://schemas.microsoft.com/office/drawing/2014/chart" uri="{C3380CC4-5D6E-409C-BE32-E72D297353CC}">
              <c16:uniqueId val="{00000001-137E-4060-AEED-9CCA0C8DE820}"/>
            </c:ext>
          </c:extLst>
        </c:ser>
        <c:dLbls>
          <c:showLegendKey val="0"/>
          <c:showVal val="0"/>
          <c:showCatName val="0"/>
          <c:showSerName val="0"/>
          <c:showPercent val="0"/>
          <c:showBubbleSize val="0"/>
        </c:dLbls>
        <c:marker val="1"/>
        <c:smooth val="0"/>
        <c:axId val="569240696"/>
        <c:axId val="569243832"/>
      </c:lineChart>
      <c:dateAx>
        <c:axId val="569240696"/>
        <c:scaling>
          <c:orientation val="minMax"/>
        </c:scaling>
        <c:delete val="1"/>
        <c:axPos val="b"/>
        <c:numFmt formatCode="&quot;H&quot;yy" sourceLinked="1"/>
        <c:majorTickMark val="none"/>
        <c:minorTickMark val="none"/>
        <c:tickLblPos val="none"/>
        <c:crossAx val="569243832"/>
        <c:crosses val="autoZero"/>
        <c:auto val="1"/>
        <c:lblOffset val="100"/>
        <c:baseTimeUnit val="years"/>
      </c:dateAx>
      <c:valAx>
        <c:axId val="569243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9240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46B-4667-944C-BD345C1CB515}"/>
            </c:ext>
          </c:extLst>
        </c:ser>
        <c:dLbls>
          <c:showLegendKey val="0"/>
          <c:showVal val="0"/>
          <c:showCatName val="0"/>
          <c:showSerName val="0"/>
          <c:showPercent val="0"/>
          <c:showBubbleSize val="0"/>
        </c:dLbls>
        <c:gapWidth val="150"/>
        <c:axId val="569241480"/>
        <c:axId val="569242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9.35</c:v>
                </c:pt>
                <c:pt idx="1">
                  <c:v>10.130000000000001</c:v>
                </c:pt>
                <c:pt idx="2">
                  <c:v>7.31</c:v>
                </c:pt>
                <c:pt idx="3">
                  <c:v>7.48</c:v>
                </c:pt>
                <c:pt idx="4">
                  <c:v>11.94</c:v>
                </c:pt>
              </c:numCache>
            </c:numRef>
          </c:val>
          <c:smooth val="0"/>
          <c:extLst xmlns:c16r2="http://schemas.microsoft.com/office/drawing/2015/06/chart">
            <c:ext xmlns:c16="http://schemas.microsoft.com/office/drawing/2014/chart" uri="{C3380CC4-5D6E-409C-BE32-E72D297353CC}">
              <c16:uniqueId val="{00000001-046B-4667-944C-BD345C1CB515}"/>
            </c:ext>
          </c:extLst>
        </c:ser>
        <c:dLbls>
          <c:showLegendKey val="0"/>
          <c:showVal val="0"/>
          <c:showCatName val="0"/>
          <c:showSerName val="0"/>
          <c:showPercent val="0"/>
          <c:showBubbleSize val="0"/>
        </c:dLbls>
        <c:marker val="1"/>
        <c:smooth val="0"/>
        <c:axId val="569241480"/>
        <c:axId val="569242264"/>
      </c:lineChart>
      <c:dateAx>
        <c:axId val="569241480"/>
        <c:scaling>
          <c:orientation val="minMax"/>
        </c:scaling>
        <c:delete val="1"/>
        <c:axPos val="b"/>
        <c:numFmt formatCode="&quot;H&quot;yy" sourceLinked="1"/>
        <c:majorTickMark val="none"/>
        <c:minorTickMark val="none"/>
        <c:tickLblPos val="none"/>
        <c:crossAx val="569242264"/>
        <c:crosses val="autoZero"/>
        <c:auto val="1"/>
        <c:lblOffset val="100"/>
        <c:baseTimeUnit val="years"/>
      </c:dateAx>
      <c:valAx>
        <c:axId val="5692422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69241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267.63</c:v>
                </c:pt>
                <c:pt idx="1">
                  <c:v>247.26</c:v>
                </c:pt>
                <c:pt idx="2">
                  <c:v>251.35</c:v>
                </c:pt>
                <c:pt idx="3">
                  <c:v>184.43</c:v>
                </c:pt>
                <c:pt idx="4">
                  <c:v>242.54</c:v>
                </c:pt>
              </c:numCache>
            </c:numRef>
          </c:val>
          <c:extLst xmlns:c16r2="http://schemas.microsoft.com/office/drawing/2015/06/chart">
            <c:ext xmlns:c16="http://schemas.microsoft.com/office/drawing/2014/chart" uri="{C3380CC4-5D6E-409C-BE32-E72D297353CC}">
              <c16:uniqueId val="{00000000-ECFE-4C7A-8717-D290AAA730EA}"/>
            </c:ext>
          </c:extLst>
        </c:ser>
        <c:dLbls>
          <c:showLegendKey val="0"/>
          <c:showVal val="0"/>
          <c:showCatName val="0"/>
          <c:showSerName val="0"/>
          <c:showPercent val="0"/>
          <c:showBubbleSize val="0"/>
        </c:dLbls>
        <c:gapWidth val="150"/>
        <c:axId val="569243048"/>
        <c:axId val="56924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398.29</c:v>
                </c:pt>
                <c:pt idx="1">
                  <c:v>388.67</c:v>
                </c:pt>
                <c:pt idx="2">
                  <c:v>355.27</c:v>
                </c:pt>
                <c:pt idx="3">
                  <c:v>359.7</c:v>
                </c:pt>
                <c:pt idx="4">
                  <c:v>362.93</c:v>
                </c:pt>
              </c:numCache>
            </c:numRef>
          </c:val>
          <c:smooth val="0"/>
          <c:extLst xmlns:c16r2="http://schemas.microsoft.com/office/drawing/2015/06/chart">
            <c:ext xmlns:c16="http://schemas.microsoft.com/office/drawing/2014/chart" uri="{C3380CC4-5D6E-409C-BE32-E72D297353CC}">
              <c16:uniqueId val="{00000001-ECFE-4C7A-8717-D290AAA730EA}"/>
            </c:ext>
          </c:extLst>
        </c:ser>
        <c:dLbls>
          <c:showLegendKey val="0"/>
          <c:showVal val="0"/>
          <c:showCatName val="0"/>
          <c:showSerName val="0"/>
          <c:showPercent val="0"/>
          <c:showBubbleSize val="0"/>
        </c:dLbls>
        <c:marker val="1"/>
        <c:smooth val="0"/>
        <c:axId val="569243048"/>
        <c:axId val="569244224"/>
      </c:lineChart>
      <c:dateAx>
        <c:axId val="569243048"/>
        <c:scaling>
          <c:orientation val="minMax"/>
        </c:scaling>
        <c:delete val="1"/>
        <c:axPos val="b"/>
        <c:numFmt formatCode="&quot;H&quot;yy" sourceLinked="1"/>
        <c:majorTickMark val="none"/>
        <c:minorTickMark val="none"/>
        <c:tickLblPos val="none"/>
        <c:crossAx val="569244224"/>
        <c:crosses val="autoZero"/>
        <c:auto val="1"/>
        <c:lblOffset val="100"/>
        <c:baseTimeUnit val="years"/>
      </c:dateAx>
      <c:valAx>
        <c:axId val="5692442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69243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875.82</c:v>
                </c:pt>
                <c:pt idx="1">
                  <c:v>877.9</c:v>
                </c:pt>
                <c:pt idx="2">
                  <c:v>918.7</c:v>
                </c:pt>
                <c:pt idx="3">
                  <c:v>780.29</c:v>
                </c:pt>
                <c:pt idx="4">
                  <c:v>773.5</c:v>
                </c:pt>
              </c:numCache>
            </c:numRef>
          </c:val>
          <c:extLst xmlns:c16r2="http://schemas.microsoft.com/office/drawing/2015/06/chart">
            <c:ext xmlns:c16="http://schemas.microsoft.com/office/drawing/2014/chart" uri="{C3380CC4-5D6E-409C-BE32-E72D297353CC}">
              <c16:uniqueId val="{00000000-0C14-4995-89BF-94554E7A65E5}"/>
            </c:ext>
          </c:extLst>
        </c:ser>
        <c:dLbls>
          <c:showLegendKey val="0"/>
          <c:showVal val="0"/>
          <c:showCatName val="0"/>
          <c:showSerName val="0"/>
          <c:showPercent val="0"/>
          <c:showBubbleSize val="0"/>
        </c:dLbls>
        <c:gapWidth val="150"/>
        <c:axId val="569237952"/>
        <c:axId val="569238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431</c:v>
                </c:pt>
                <c:pt idx="1">
                  <c:v>422.5</c:v>
                </c:pt>
                <c:pt idx="2">
                  <c:v>458.27</c:v>
                </c:pt>
                <c:pt idx="3">
                  <c:v>447.01</c:v>
                </c:pt>
                <c:pt idx="4">
                  <c:v>439.05</c:v>
                </c:pt>
              </c:numCache>
            </c:numRef>
          </c:val>
          <c:smooth val="0"/>
          <c:extLst xmlns:c16r2="http://schemas.microsoft.com/office/drawing/2015/06/chart">
            <c:ext xmlns:c16="http://schemas.microsoft.com/office/drawing/2014/chart" uri="{C3380CC4-5D6E-409C-BE32-E72D297353CC}">
              <c16:uniqueId val="{00000001-0C14-4995-89BF-94554E7A65E5}"/>
            </c:ext>
          </c:extLst>
        </c:ser>
        <c:dLbls>
          <c:showLegendKey val="0"/>
          <c:showVal val="0"/>
          <c:showCatName val="0"/>
          <c:showSerName val="0"/>
          <c:showPercent val="0"/>
          <c:showBubbleSize val="0"/>
        </c:dLbls>
        <c:marker val="1"/>
        <c:smooth val="0"/>
        <c:axId val="569237952"/>
        <c:axId val="569238344"/>
      </c:lineChart>
      <c:dateAx>
        <c:axId val="569237952"/>
        <c:scaling>
          <c:orientation val="minMax"/>
        </c:scaling>
        <c:delete val="1"/>
        <c:axPos val="b"/>
        <c:numFmt formatCode="&quot;H&quot;yy" sourceLinked="1"/>
        <c:majorTickMark val="none"/>
        <c:minorTickMark val="none"/>
        <c:tickLblPos val="none"/>
        <c:crossAx val="569238344"/>
        <c:crosses val="autoZero"/>
        <c:auto val="1"/>
        <c:lblOffset val="100"/>
        <c:baseTimeUnit val="years"/>
      </c:dateAx>
      <c:valAx>
        <c:axId val="5692383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69237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94.89</c:v>
                </c:pt>
                <c:pt idx="1">
                  <c:v>96.54</c:v>
                </c:pt>
                <c:pt idx="2">
                  <c:v>93.81</c:v>
                </c:pt>
                <c:pt idx="3">
                  <c:v>98.96</c:v>
                </c:pt>
                <c:pt idx="4">
                  <c:v>104.04</c:v>
                </c:pt>
              </c:numCache>
            </c:numRef>
          </c:val>
          <c:extLst xmlns:c16r2="http://schemas.microsoft.com/office/drawing/2015/06/chart">
            <c:ext xmlns:c16="http://schemas.microsoft.com/office/drawing/2014/chart" uri="{C3380CC4-5D6E-409C-BE32-E72D297353CC}">
              <c16:uniqueId val="{00000000-8137-4DE1-8479-F20016A4B791}"/>
            </c:ext>
          </c:extLst>
        </c:ser>
        <c:dLbls>
          <c:showLegendKey val="0"/>
          <c:showVal val="0"/>
          <c:showCatName val="0"/>
          <c:showSerName val="0"/>
          <c:showPercent val="0"/>
          <c:showBubbleSize val="0"/>
        </c:dLbls>
        <c:gapWidth val="150"/>
        <c:axId val="569728784"/>
        <c:axId val="569727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100.82</c:v>
                </c:pt>
                <c:pt idx="1">
                  <c:v>101.64</c:v>
                </c:pt>
                <c:pt idx="2">
                  <c:v>96.77</c:v>
                </c:pt>
                <c:pt idx="3">
                  <c:v>95.81</c:v>
                </c:pt>
                <c:pt idx="4">
                  <c:v>95.26</c:v>
                </c:pt>
              </c:numCache>
            </c:numRef>
          </c:val>
          <c:smooth val="0"/>
          <c:extLst xmlns:c16r2="http://schemas.microsoft.com/office/drawing/2015/06/chart">
            <c:ext xmlns:c16="http://schemas.microsoft.com/office/drawing/2014/chart" uri="{C3380CC4-5D6E-409C-BE32-E72D297353CC}">
              <c16:uniqueId val="{00000001-8137-4DE1-8479-F20016A4B791}"/>
            </c:ext>
          </c:extLst>
        </c:ser>
        <c:dLbls>
          <c:showLegendKey val="0"/>
          <c:showVal val="0"/>
          <c:showCatName val="0"/>
          <c:showSerName val="0"/>
          <c:showPercent val="0"/>
          <c:showBubbleSize val="0"/>
        </c:dLbls>
        <c:marker val="1"/>
        <c:smooth val="0"/>
        <c:axId val="569728784"/>
        <c:axId val="569727608"/>
      </c:lineChart>
      <c:dateAx>
        <c:axId val="569728784"/>
        <c:scaling>
          <c:orientation val="minMax"/>
        </c:scaling>
        <c:delete val="1"/>
        <c:axPos val="b"/>
        <c:numFmt formatCode="&quot;H&quot;yy" sourceLinked="1"/>
        <c:majorTickMark val="none"/>
        <c:minorTickMark val="none"/>
        <c:tickLblPos val="none"/>
        <c:crossAx val="569727608"/>
        <c:crosses val="autoZero"/>
        <c:auto val="1"/>
        <c:lblOffset val="100"/>
        <c:baseTimeUnit val="years"/>
      </c:dateAx>
      <c:valAx>
        <c:axId val="569727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9728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126.12</c:v>
                </c:pt>
                <c:pt idx="1">
                  <c:v>124.22</c:v>
                </c:pt>
                <c:pt idx="2">
                  <c:v>128.01</c:v>
                </c:pt>
                <c:pt idx="3">
                  <c:v>152.59</c:v>
                </c:pt>
                <c:pt idx="4">
                  <c:v>147.49</c:v>
                </c:pt>
              </c:numCache>
            </c:numRef>
          </c:val>
          <c:extLst xmlns:c16r2="http://schemas.microsoft.com/office/drawing/2015/06/chart">
            <c:ext xmlns:c16="http://schemas.microsoft.com/office/drawing/2014/chart" uri="{C3380CC4-5D6E-409C-BE32-E72D297353CC}">
              <c16:uniqueId val="{00000000-AAB8-4849-A7B6-F697D20BD8F2}"/>
            </c:ext>
          </c:extLst>
        </c:ser>
        <c:dLbls>
          <c:showLegendKey val="0"/>
          <c:showVal val="0"/>
          <c:showCatName val="0"/>
          <c:showSerName val="0"/>
          <c:showPercent val="0"/>
          <c:showBubbleSize val="0"/>
        </c:dLbls>
        <c:gapWidth val="150"/>
        <c:axId val="569730744"/>
        <c:axId val="569724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179.55</c:v>
                </c:pt>
                <c:pt idx="1">
                  <c:v>179.16</c:v>
                </c:pt>
                <c:pt idx="2">
                  <c:v>187.18</c:v>
                </c:pt>
                <c:pt idx="3">
                  <c:v>189.58</c:v>
                </c:pt>
                <c:pt idx="4">
                  <c:v>192.82</c:v>
                </c:pt>
              </c:numCache>
            </c:numRef>
          </c:val>
          <c:smooth val="0"/>
          <c:extLst xmlns:c16r2="http://schemas.microsoft.com/office/drawing/2015/06/chart">
            <c:ext xmlns:c16="http://schemas.microsoft.com/office/drawing/2014/chart" uri="{C3380CC4-5D6E-409C-BE32-E72D297353CC}">
              <c16:uniqueId val="{00000001-AAB8-4849-A7B6-F697D20BD8F2}"/>
            </c:ext>
          </c:extLst>
        </c:ser>
        <c:dLbls>
          <c:showLegendKey val="0"/>
          <c:showVal val="0"/>
          <c:showCatName val="0"/>
          <c:showSerName val="0"/>
          <c:showPercent val="0"/>
          <c:showBubbleSize val="0"/>
        </c:dLbls>
        <c:marker val="1"/>
        <c:smooth val="0"/>
        <c:axId val="569730744"/>
        <c:axId val="569724864"/>
      </c:lineChart>
      <c:dateAx>
        <c:axId val="569730744"/>
        <c:scaling>
          <c:orientation val="minMax"/>
        </c:scaling>
        <c:delete val="1"/>
        <c:axPos val="b"/>
        <c:numFmt formatCode="&quot;H&quot;yy" sourceLinked="1"/>
        <c:majorTickMark val="none"/>
        <c:minorTickMark val="none"/>
        <c:tickLblPos val="none"/>
        <c:crossAx val="569724864"/>
        <c:crosses val="autoZero"/>
        <c:auto val="1"/>
        <c:lblOffset val="100"/>
        <c:baseTimeUnit val="years"/>
      </c:dateAx>
      <c:valAx>
        <c:axId val="569724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9730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O23"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高知県　黒潮町</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A7</v>
      </c>
      <c r="X8" s="83"/>
      <c r="Y8" s="83"/>
      <c r="Z8" s="83"/>
      <c r="AA8" s="83"/>
      <c r="AB8" s="83"/>
      <c r="AC8" s="83"/>
      <c r="AD8" s="83" t="str">
        <f>データ!$M$6</f>
        <v>非設置</v>
      </c>
      <c r="AE8" s="83"/>
      <c r="AF8" s="83"/>
      <c r="AG8" s="83"/>
      <c r="AH8" s="83"/>
      <c r="AI8" s="83"/>
      <c r="AJ8" s="83"/>
      <c r="AK8" s="4"/>
      <c r="AL8" s="71">
        <f>データ!$R$6</f>
        <v>11058</v>
      </c>
      <c r="AM8" s="71"/>
      <c r="AN8" s="71"/>
      <c r="AO8" s="71"/>
      <c r="AP8" s="71"/>
      <c r="AQ8" s="71"/>
      <c r="AR8" s="71"/>
      <c r="AS8" s="71"/>
      <c r="AT8" s="67">
        <f>データ!$S$6</f>
        <v>188.46</v>
      </c>
      <c r="AU8" s="68"/>
      <c r="AV8" s="68"/>
      <c r="AW8" s="68"/>
      <c r="AX8" s="68"/>
      <c r="AY8" s="68"/>
      <c r="AZ8" s="68"/>
      <c r="BA8" s="68"/>
      <c r="BB8" s="70">
        <f>データ!$T$6</f>
        <v>58.68</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53.44</v>
      </c>
      <c r="J10" s="68"/>
      <c r="K10" s="68"/>
      <c r="L10" s="68"/>
      <c r="M10" s="68"/>
      <c r="N10" s="68"/>
      <c r="O10" s="69"/>
      <c r="P10" s="70">
        <f>データ!$P$6</f>
        <v>98.86</v>
      </c>
      <c r="Q10" s="70"/>
      <c r="R10" s="70"/>
      <c r="S10" s="70"/>
      <c r="T10" s="70"/>
      <c r="U10" s="70"/>
      <c r="V10" s="70"/>
      <c r="W10" s="71">
        <f>データ!$Q$6</f>
        <v>3047</v>
      </c>
      <c r="X10" s="71"/>
      <c r="Y10" s="71"/>
      <c r="Z10" s="71"/>
      <c r="AA10" s="71"/>
      <c r="AB10" s="71"/>
      <c r="AC10" s="71"/>
      <c r="AD10" s="2"/>
      <c r="AE10" s="2"/>
      <c r="AF10" s="2"/>
      <c r="AG10" s="2"/>
      <c r="AH10" s="4"/>
      <c r="AI10" s="4"/>
      <c r="AJ10" s="4"/>
      <c r="AK10" s="4"/>
      <c r="AL10" s="71">
        <f>データ!$U$6</f>
        <v>10882</v>
      </c>
      <c r="AM10" s="71"/>
      <c r="AN10" s="71"/>
      <c r="AO10" s="71"/>
      <c r="AP10" s="71"/>
      <c r="AQ10" s="71"/>
      <c r="AR10" s="71"/>
      <c r="AS10" s="71"/>
      <c r="AT10" s="67">
        <f>データ!$V$6</f>
        <v>228.76</v>
      </c>
      <c r="AU10" s="68"/>
      <c r="AV10" s="68"/>
      <c r="AW10" s="68"/>
      <c r="AX10" s="68"/>
      <c r="AY10" s="68"/>
      <c r="AZ10" s="68"/>
      <c r="BA10" s="68"/>
      <c r="BB10" s="70">
        <f>データ!$W$6</f>
        <v>47.57</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112</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111</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113</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HcHVnZRMIG+jj59td+tOin/ArVsy8WG0yEamyoG71bds4xVfXlPpNnAz4zh3QLRblK3nPyZ4FnrmMrwGB55m4A==" saltValue="WykfldH85gM1nQ+IIAPRH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394289</v>
      </c>
      <c r="D6" s="34">
        <f t="shared" si="3"/>
        <v>46</v>
      </c>
      <c r="E6" s="34">
        <f t="shared" si="3"/>
        <v>1</v>
      </c>
      <c r="F6" s="34">
        <f t="shared" si="3"/>
        <v>0</v>
      </c>
      <c r="G6" s="34">
        <f t="shared" si="3"/>
        <v>1</v>
      </c>
      <c r="H6" s="34" t="str">
        <f t="shared" si="3"/>
        <v>高知県　黒潮町</v>
      </c>
      <c r="I6" s="34" t="str">
        <f t="shared" si="3"/>
        <v>法適用</v>
      </c>
      <c r="J6" s="34" t="str">
        <f t="shared" si="3"/>
        <v>水道事業</v>
      </c>
      <c r="K6" s="34" t="str">
        <f t="shared" si="3"/>
        <v>末端給水事業</v>
      </c>
      <c r="L6" s="34" t="str">
        <f t="shared" si="3"/>
        <v>A7</v>
      </c>
      <c r="M6" s="34" t="str">
        <f t="shared" si="3"/>
        <v>非設置</v>
      </c>
      <c r="N6" s="35" t="str">
        <f t="shared" si="3"/>
        <v>-</v>
      </c>
      <c r="O6" s="35">
        <f t="shared" si="3"/>
        <v>53.44</v>
      </c>
      <c r="P6" s="35">
        <f t="shared" si="3"/>
        <v>98.86</v>
      </c>
      <c r="Q6" s="35">
        <f t="shared" si="3"/>
        <v>3047</v>
      </c>
      <c r="R6" s="35">
        <f t="shared" si="3"/>
        <v>11058</v>
      </c>
      <c r="S6" s="35">
        <f t="shared" si="3"/>
        <v>188.46</v>
      </c>
      <c r="T6" s="35">
        <f t="shared" si="3"/>
        <v>58.68</v>
      </c>
      <c r="U6" s="35">
        <f t="shared" si="3"/>
        <v>10882</v>
      </c>
      <c r="V6" s="35">
        <f t="shared" si="3"/>
        <v>228.76</v>
      </c>
      <c r="W6" s="35">
        <f t="shared" si="3"/>
        <v>47.57</v>
      </c>
      <c r="X6" s="36">
        <f>IF(X7="",NA(),X7)</f>
        <v>99.78</v>
      </c>
      <c r="Y6" s="36">
        <f t="shared" ref="Y6:AG6" si="4">IF(Y7="",NA(),Y7)</f>
        <v>100.73</v>
      </c>
      <c r="Z6" s="36">
        <f t="shared" si="4"/>
        <v>98.64</v>
      </c>
      <c r="AA6" s="36">
        <f t="shared" si="4"/>
        <v>102.07</v>
      </c>
      <c r="AB6" s="36">
        <f t="shared" si="4"/>
        <v>105.99</v>
      </c>
      <c r="AC6" s="36">
        <f t="shared" si="4"/>
        <v>111.06</v>
      </c>
      <c r="AD6" s="36">
        <f t="shared" si="4"/>
        <v>111.34</v>
      </c>
      <c r="AE6" s="36">
        <f t="shared" si="4"/>
        <v>110.02</v>
      </c>
      <c r="AF6" s="36">
        <f t="shared" si="4"/>
        <v>108.76</v>
      </c>
      <c r="AG6" s="36">
        <f t="shared" si="4"/>
        <v>108.46</v>
      </c>
      <c r="AH6" s="35" t="str">
        <f>IF(AH7="","",IF(AH7="-","【-】","【"&amp;SUBSTITUTE(TEXT(AH7,"#,##0.00"),"-","△")&amp;"】"))</f>
        <v>【112.01】</v>
      </c>
      <c r="AI6" s="35">
        <f>IF(AI7="",NA(),AI7)</f>
        <v>0</v>
      </c>
      <c r="AJ6" s="35">
        <f t="shared" ref="AJ6:AR6" si="5">IF(AJ7="",NA(),AJ7)</f>
        <v>0</v>
      </c>
      <c r="AK6" s="35">
        <f t="shared" si="5"/>
        <v>0</v>
      </c>
      <c r="AL6" s="35">
        <f t="shared" si="5"/>
        <v>0</v>
      </c>
      <c r="AM6" s="35">
        <f t="shared" si="5"/>
        <v>0</v>
      </c>
      <c r="AN6" s="36">
        <f t="shared" si="5"/>
        <v>9.35</v>
      </c>
      <c r="AO6" s="36">
        <f t="shared" si="5"/>
        <v>10.130000000000001</v>
      </c>
      <c r="AP6" s="36">
        <f t="shared" si="5"/>
        <v>7.31</v>
      </c>
      <c r="AQ6" s="36">
        <f t="shared" si="5"/>
        <v>7.48</v>
      </c>
      <c r="AR6" s="36">
        <f t="shared" si="5"/>
        <v>11.94</v>
      </c>
      <c r="AS6" s="35" t="str">
        <f>IF(AS7="","",IF(AS7="-","【-】","【"&amp;SUBSTITUTE(TEXT(AS7,"#,##0.00"),"-","△")&amp;"】"))</f>
        <v>【1.08】</v>
      </c>
      <c r="AT6" s="36">
        <f>IF(AT7="",NA(),AT7)</f>
        <v>267.63</v>
      </c>
      <c r="AU6" s="36">
        <f t="shared" ref="AU6:BC6" si="6">IF(AU7="",NA(),AU7)</f>
        <v>247.26</v>
      </c>
      <c r="AV6" s="36">
        <f t="shared" si="6"/>
        <v>251.35</v>
      </c>
      <c r="AW6" s="36">
        <f t="shared" si="6"/>
        <v>184.43</v>
      </c>
      <c r="AX6" s="36">
        <f t="shared" si="6"/>
        <v>242.54</v>
      </c>
      <c r="AY6" s="36">
        <f t="shared" si="6"/>
        <v>398.29</v>
      </c>
      <c r="AZ6" s="36">
        <f t="shared" si="6"/>
        <v>388.67</v>
      </c>
      <c r="BA6" s="36">
        <f t="shared" si="6"/>
        <v>355.27</v>
      </c>
      <c r="BB6" s="36">
        <f t="shared" si="6"/>
        <v>359.7</v>
      </c>
      <c r="BC6" s="36">
        <f t="shared" si="6"/>
        <v>362.93</v>
      </c>
      <c r="BD6" s="35" t="str">
        <f>IF(BD7="","",IF(BD7="-","【-】","【"&amp;SUBSTITUTE(TEXT(BD7,"#,##0.00"),"-","△")&amp;"】"))</f>
        <v>【264.97】</v>
      </c>
      <c r="BE6" s="36">
        <f>IF(BE7="",NA(),BE7)</f>
        <v>875.82</v>
      </c>
      <c r="BF6" s="36">
        <f t="shared" ref="BF6:BN6" si="7">IF(BF7="",NA(),BF7)</f>
        <v>877.9</v>
      </c>
      <c r="BG6" s="36">
        <f t="shared" si="7"/>
        <v>918.7</v>
      </c>
      <c r="BH6" s="36">
        <f t="shared" si="7"/>
        <v>780.29</v>
      </c>
      <c r="BI6" s="36">
        <f t="shared" si="7"/>
        <v>773.5</v>
      </c>
      <c r="BJ6" s="36">
        <f t="shared" si="7"/>
        <v>431</v>
      </c>
      <c r="BK6" s="36">
        <f t="shared" si="7"/>
        <v>422.5</v>
      </c>
      <c r="BL6" s="36">
        <f t="shared" si="7"/>
        <v>458.27</v>
      </c>
      <c r="BM6" s="36">
        <f t="shared" si="7"/>
        <v>447.01</v>
      </c>
      <c r="BN6" s="36">
        <f t="shared" si="7"/>
        <v>439.05</v>
      </c>
      <c r="BO6" s="35" t="str">
        <f>IF(BO7="","",IF(BO7="-","【-】","【"&amp;SUBSTITUTE(TEXT(BO7,"#,##0.00"),"-","△")&amp;"】"))</f>
        <v>【266.61】</v>
      </c>
      <c r="BP6" s="36">
        <f>IF(BP7="",NA(),BP7)</f>
        <v>94.89</v>
      </c>
      <c r="BQ6" s="36">
        <f t="shared" ref="BQ6:BY6" si="8">IF(BQ7="",NA(),BQ7)</f>
        <v>96.54</v>
      </c>
      <c r="BR6" s="36">
        <f t="shared" si="8"/>
        <v>93.81</v>
      </c>
      <c r="BS6" s="36">
        <f t="shared" si="8"/>
        <v>98.96</v>
      </c>
      <c r="BT6" s="36">
        <f t="shared" si="8"/>
        <v>104.04</v>
      </c>
      <c r="BU6" s="36">
        <f t="shared" si="8"/>
        <v>100.82</v>
      </c>
      <c r="BV6" s="36">
        <f t="shared" si="8"/>
        <v>101.64</v>
      </c>
      <c r="BW6" s="36">
        <f t="shared" si="8"/>
        <v>96.77</v>
      </c>
      <c r="BX6" s="36">
        <f t="shared" si="8"/>
        <v>95.81</v>
      </c>
      <c r="BY6" s="36">
        <f t="shared" si="8"/>
        <v>95.26</v>
      </c>
      <c r="BZ6" s="35" t="str">
        <f>IF(BZ7="","",IF(BZ7="-","【-】","【"&amp;SUBSTITUTE(TEXT(BZ7,"#,##0.00"),"-","△")&amp;"】"))</f>
        <v>【103.24】</v>
      </c>
      <c r="CA6" s="36">
        <f>IF(CA7="",NA(),CA7)</f>
        <v>126.12</v>
      </c>
      <c r="CB6" s="36">
        <f t="shared" ref="CB6:CJ6" si="9">IF(CB7="",NA(),CB7)</f>
        <v>124.22</v>
      </c>
      <c r="CC6" s="36">
        <f t="shared" si="9"/>
        <v>128.01</v>
      </c>
      <c r="CD6" s="36">
        <f t="shared" si="9"/>
        <v>152.59</v>
      </c>
      <c r="CE6" s="36">
        <f t="shared" si="9"/>
        <v>147.49</v>
      </c>
      <c r="CF6" s="36">
        <f t="shared" si="9"/>
        <v>179.55</v>
      </c>
      <c r="CG6" s="36">
        <f t="shared" si="9"/>
        <v>179.16</v>
      </c>
      <c r="CH6" s="36">
        <f t="shared" si="9"/>
        <v>187.18</v>
      </c>
      <c r="CI6" s="36">
        <f t="shared" si="9"/>
        <v>189.58</v>
      </c>
      <c r="CJ6" s="36">
        <f t="shared" si="9"/>
        <v>192.82</v>
      </c>
      <c r="CK6" s="35" t="str">
        <f>IF(CK7="","",IF(CK7="-","【-】","【"&amp;SUBSTITUTE(TEXT(CK7,"#,##0.00"),"-","△")&amp;"】"))</f>
        <v>【168.38】</v>
      </c>
      <c r="CL6" s="36">
        <f>IF(CL7="",NA(),CL7)</f>
        <v>42.81</v>
      </c>
      <c r="CM6" s="36">
        <f t="shared" ref="CM6:CU6" si="10">IF(CM7="",NA(),CM7)</f>
        <v>42.74</v>
      </c>
      <c r="CN6" s="36">
        <f t="shared" si="10"/>
        <v>42.08</v>
      </c>
      <c r="CO6" s="36">
        <f t="shared" si="10"/>
        <v>40.090000000000003</v>
      </c>
      <c r="CP6" s="36">
        <f t="shared" si="10"/>
        <v>38.729999999999997</v>
      </c>
      <c r="CQ6" s="36">
        <f t="shared" si="10"/>
        <v>53.52</v>
      </c>
      <c r="CR6" s="36">
        <f t="shared" si="10"/>
        <v>54.24</v>
      </c>
      <c r="CS6" s="36">
        <f t="shared" si="10"/>
        <v>55.88</v>
      </c>
      <c r="CT6" s="36">
        <f t="shared" si="10"/>
        <v>55.22</v>
      </c>
      <c r="CU6" s="36">
        <f t="shared" si="10"/>
        <v>54.05</v>
      </c>
      <c r="CV6" s="35" t="str">
        <f>IF(CV7="","",IF(CV7="-","【-】","【"&amp;SUBSTITUTE(TEXT(CV7,"#,##0.00"),"-","△")&amp;"】"))</f>
        <v>【60.00】</v>
      </c>
      <c r="CW6" s="36">
        <f>IF(CW7="",NA(),CW7)</f>
        <v>80.33</v>
      </c>
      <c r="CX6" s="36">
        <f t="shared" ref="CX6:DF6" si="11">IF(CX7="",NA(),CX7)</f>
        <v>80.239999999999995</v>
      </c>
      <c r="CY6" s="36">
        <f t="shared" si="11"/>
        <v>80.099999999999994</v>
      </c>
      <c r="CZ6" s="36">
        <f t="shared" si="11"/>
        <v>80.27</v>
      </c>
      <c r="DA6" s="36">
        <f t="shared" si="11"/>
        <v>80.11</v>
      </c>
      <c r="DB6" s="36">
        <f t="shared" si="11"/>
        <v>81.459999999999994</v>
      </c>
      <c r="DC6" s="36">
        <f t="shared" si="11"/>
        <v>81.680000000000007</v>
      </c>
      <c r="DD6" s="36">
        <f t="shared" si="11"/>
        <v>80.989999999999995</v>
      </c>
      <c r="DE6" s="36">
        <f t="shared" si="11"/>
        <v>80.930000000000007</v>
      </c>
      <c r="DF6" s="36">
        <f t="shared" si="11"/>
        <v>80.510000000000005</v>
      </c>
      <c r="DG6" s="35" t="str">
        <f>IF(DG7="","",IF(DG7="-","【-】","【"&amp;SUBSTITUTE(TEXT(DG7,"#,##0.00"),"-","△")&amp;"】"))</f>
        <v>【89.80】</v>
      </c>
      <c r="DH6" s="36">
        <f>IF(DH7="",NA(),DH7)</f>
        <v>43.96</v>
      </c>
      <c r="DI6" s="36">
        <f t="shared" ref="DI6:DQ6" si="12">IF(DI7="",NA(),DI7)</f>
        <v>45.29</v>
      </c>
      <c r="DJ6" s="36">
        <f t="shared" si="12"/>
        <v>45.79</v>
      </c>
      <c r="DK6" s="36">
        <f t="shared" si="12"/>
        <v>44.98</v>
      </c>
      <c r="DL6" s="36">
        <f t="shared" si="12"/>
        <v>46.48</v>
      </c>
      <c r="DM6" s="36">
        <f t="shared" si="12"/>
        <v>47.7</v>
      </c>
      <c r="DN6" s="36">
        <f t="shared" si="12"/>
        <v>48.14</v>
      </c>
      <c r="DO6" s="36">
        <f t="shared" si="12"/>
        <v>46.61</v>
      </c>
      <c r="DP6" s="36">
        <f t="shared" si="12"/>
        <v>47.97</v>
      </c>
      <c r="DQ6" s="36">
        <f t="shared" si="12"/>
        <v>49.12</v>
      </c>
      <c r="DR6" s="35" t="str">
        <f>IF(DR7="","",IF(DR7="-","【-】","【"&amp;SUBSTITUTE(TEXT(DR7,"#,##0.00"),"-","△")&amp;"】"))</f>
        <v>【49.59】</v>
      </c>
      <c r="DS6" s="35">
        <f>IF(DS7="",NA(),DS7)</f>
        <v>0</v>
      </c>
      <c r="DT6" s="35">
        <f t="shared" ref="DT6:EB6" si="13">IF(DT7="",NA(),DT7)</f>
        <v>0</v>
      </c>
      <c r="DU6" s="35">
        <f t="shared" si="13"/>
        <v>0</v>
      </c>
      <c r="DV6" s="35">
        <f t="shared" si="13"/>
        <v>0</v>
      </c>
      <c r="DW6" s="35">
        <f t="shared" si="13"/>
        <v>0</v>
      </c>
      <c r="DX6" s="36">
        <f t="shared" si="13"/>
        <v>7.26</v>
      </c>
      <c r="DY6" s="36">
        <f t="shared" si="13"/>
        <v>11.13</v>
      </c>
      <c r="DZ6" s="36">
        <f t="shared" si="13"/>
        <v>10.84</v>
      </c>
      <c r="EA6" s="36">
        <f t="shared" si="13"/>
        <v>15.33</v>
      </c>
      <c r="EB6" s="36">
        <f t="shared" si="13"/>
        <v>16.760000000000002</v>
      </c>
      <c r="EC6" s="35" t="str">
        <f>IF(EC7="","",IF(EC7="-","【-】","【"&amp;SUBSTITUTE(TEXT(EC7,"#,##0.00"),"-","△")&amp;"】"))</f>
        <v>【19.44】</v>
      </c>
      <c r="ED6" s="35">
        <f>IF(ED7="",NA(),ED7)</f>
        <v>0</v>
      </c>
      <c r="EE6" s="35">
        <f t="shared" ref="EE6:EM6" si="14">IF(EE7="",NA(),EE7)</f>
        <v>0</v>
      </c>
      <c r="EF6" s="35">
        <f t="shared" si="14"/>
        <v>0</v>
      </c>
      <c r="EG6" s="35">
        <f t="shared" si="14"/>
        <v>0</v>
      </c>
      <c r="EH6" s="35">
        <f t="shared" si="14"/>
        <v>0</v>
      </c>
      <c r="EI6" s="36">
        <f t="shared" si="14"/>
        <v>1.65</v>
      </c>
      <c r="EJ6" s="36">
        <f t="shared" si="14"/>
        <v>0.47</v>
      </c>
      <c r="EK6" s="36">
        <f t="shared" si="14"/>
        <v>0.39</v>
      </c>
      <c r="EL6" s="36">
        <f t="shared" si="14"/>
        <v>0.43</v>
      </c>
      <c r="EM6" s="36">
        <f t="shared" si="14"/>
        <v>0.42</v>
      </c>
      <c r="EN6" s="35" t="str">
        <f>IF(EN7="","",IF(EN7="-","【-】","【"&amp;SUBSTITUTE(TEXT(EN7,"#,##0.00"),"-","△")&amp;"】"))</f>
        <v>【0.68】</v>
      </c>
    </row>
    <row r="7" spans="1:144" s="37" customFormat="1" x14ac:dyDescent="0.15">
      <c r="A7" s="29"/>
      <c r="B7" s="38">
        <v>2019</v>
      </c>
      <c r="C7" s="38">
        <v>394289</v>
      </c>
      <c r="D7" s="38">
        <v>46</v>
      </c>
      <c r="E7" s="38">
        <v>1</v>
      </c>
      <c r="F7" s="38">
        <v>0</v>
      </c>
      <c r="G7" s="38">
        <v>1</v>
      </c>
      <c r="H7" s="38" t="s">
        <v>93</v>
      </c>
      <c r="I7" s="38" t="s">
        <v>94</v>
      </c>
      <c r="J7" s="38" t="s">
        <v>95</v>
      </c>
      <c r="K7" s="38" t="s">
        <v>96</v>
      </c>
      <c r="L7" s="38" t="s">
        <v>97</v>
      </c>
      <c r="M7" s="38" t="s">
        <v>98</v>
      </c>
      <c r="N7" s="39" t="s">
        <v>99</v>
      </c>
      <c r="O7" s="39">
        <v>53.44</v>
      </c>
      <c r="P7" s="39">
        <v>98.86</v>
      </c>
      <c r="Q7" s="39">
        <v>3047</v>
      </c>
      <c r="R7" s="39">
        <v>11058</v>
      </c>
      <c r="S7" s="39">
        <v>188.46</v>
      </c>
      <c r="T7" s="39">
        <v>58.68</v>
      </c>
      <c r="U7" s="39">
        <v>10882</v>
      </c>
      <c r="V7" s="39">
        <v>228.76</v>
      </c>
      <c r="W7" s="39">
        <v>47.57</v>
      </c>
      <c r="X7" s="39">
        <v>99.78</v>
      </c>
      <c r="Y7" s="39">
        <v>100.73</v>
      </c>
      <c r="Z7" s="39">
        <v>98.64</v>
      </c>
      <c r="AA7" s="39">
        <v>102.07</v>
      </c>
      <c r="AB7" s="39">
        <v>105.99</v>
      </c>
      <c r="AC7" s="39">
        <v>111.06</v>
      </c>
      <c r="AD7" s="39">
        <v>111.34</v>
      </c>
      <c r="AE7" s="39">
        <v>110.02</v>
      </c>
      <c r="AF7" s="39">
        <v>108.76</v>
      </c>
      <c r="AG7" s="39">
        <v>108.46</v>
      </c>
      <c r="AH7" s="39">
        <v>112.01</v>
      </c>
      <c r="AI7" s="39">
        <v>0</v>
      </c>
      <c r="AJ7" s="39">
        <v>0</v>
      </c>
      <c r="AK7" s="39">
        <v>0</v>
      </c>
      <c r="AL7" s="39">
        <v>0</v>
      </c>
      <c r="AM7" s="39">
        <v>0</v>
      </c>
      <c r="AN7" s="39">
        <v>9.35</v>
      </c>
      <c r="AO7" s="39">
        <v>10.130000000000001</v>
      </c>
      <c r="AP7" s="39">
        <v>7.31</v>
      </c>
      <c r="AQ7" s="39">
        <v>7.48</v>
      </c>
      <c r="AR7" s="39">
        <v>11.94</v>
      </c>
      <c r="AS7" s="39">
        <v>1.08</v>
      </c>
      <c r="AT7" s="39">
        <v>267.63</v>
      </c>
      <c r="AU7" s="39">
        <v>247.26</v>
      </c>
      <c r="AV7" s="39">
        <v>251.35</v>
      </c>
      <c r="AW7" s="39">
        <v>184.43</v>
      </c>
      <c r="AX7" s="39">
        <v>242.54</v>
      </c>
      <c r="AY7" s="39">
        <v>398.29</v>
      </c>
      <c r="AZ7" s="39">
        <v>388.67</v>
      </c>
      <c r="BA7" s="39">
        <v>355.27</v>
      </c>
      <c r="BB7" s="39">
        <v>359.7</v>
      </c>
      <c r="BC7" s="39">
        <v>362.93</v>
      </c>
      <c r="BD7" s="39">
        <v>264.97000000000003</v>
      </c>
      <c r="BE7" s="39">
        <v>875.82</v>
      </c>
      <c r="BF7" s="39">
        <v>877.9</v>
      </c>
      <c r="BG7" s="39">
        <v>918.7</v>
      </c>
      <c r="BH7" s="39">
        <v>780.29</v>
      </c>
      <c r="BI7" s="39">
        <v>773.5</v>
      </c>
      <c r="BJ7" s="39">
        <v>431</v>
      </c>
      <c r="BK7" s="39">
        <v>422.5</v>
      </c>
      <c r="BL7" s="39">
        <v>458.27</v>
      </c>
      <c r="BM7" s="39">
        <v>447.01</v>
      </c>
      <c r="BN7" s="39">
        <v>439.05</v>
      </c>
      <c r="BO7" s="39">
        <v>266.61</v>
      </c>
      <c r="BP7" s="39">
        <v>94.89</v>
      </c>
      <c r="BQ7" s="39">
        <v>96.54</v>
      </c>
      <c r="BR7" s="39">
        <v>93.81</v>
      </c>
      <c r="BS7" s="39">
        <v>98.96</v>
      </c>
      <c r="BT7" s="39">
        <v>104.04</v>
      </c>
      <c r="BU7" s="39">
        <v>100.82</v>
      </c>
      <c r="BV7" s="39">
        <v>101.64</v>
      </c>
      <c r="BW7" s="39">
        <v>96.77</v>
      </c>
      <c r="BX7" s="39">
        <v>95.81</v>
      </c>
      <c r="BY7" s="39">
        <v>95.26</v>
      </c>
      <c r="BZ7" s="39">
        <v>103.24</v>
      </c>
      <c r="CA7" s="39">
        <v>126.12</v>
      </c>
      <c r="CB7" s="39">
        <v>124.22</v>
      </c>
      <c r="CC7" s="39">
        <v>128.01</v>
      </c>
      <c r="CD7" s="39">
        <v>152.59</v>
      </c>
      <c r="CE7" s="39">
        <v>147.49</v>
      </c>
      <c r="CF7" s="39">
        <v>179.55</v>
      </c>
      <c r="CG7" s="39">
        <v>179.16</v>
      </c>
      <c r="CH7" s="39">
        <v>187.18</v>
      </c>
      <c r="CI7" s="39">
        <v>189.58</v>
      </c>
      <c r="CJ7" s="39">
        <v>192.82</v>
      </c>
      <c r="CK7" s="39">
        <v>168.38</v>
      </c>
      <c r="CL7" s="39">
        <v>42.81</v>
      </c>
      <c r="CM7" s="39">
        <v>42.74</v>
      </c>
      <c r="CN7" s="39">
        <v>42.08</v>
      </c>
      <c r="CO7" s="39">
        <v>40.090000000000003</v>
      </c>
      <c r="CP7" s="39">
        <v>38.729999999999997</v>
      </c>
      <c r="CQ7" s="39">
        <v>53.52</v>
      </c>
      <c r="CR7" s="39">
        <v>54.24</v>
      </c>
      <c r="CS7" s="39">
        <v>55.88</v>
      </c>
      <c r="CT7" s="39">
        <v>55.22</v>
      </c>
      <c r="CU7" s="39">
        <v>54.05</v>
      </c>
      <c r="CV7" s="39">
        <v>60</v>
      </c>
      <c r="CW7" s="39">
        <v>80.33</v>
      </c>
      <c r="CX7" s="39">
        <v>80.239999999999995</v>
      </c>
      <c r="CY7" s="39">
        <v>80.099999999999994</v>
      </c>
      <c r="CZ7" s="39">
        <v>80.27</v>
      </c>
      <c r="DA7" s="39">
        <v>80.11</v>
      </c>
      <c r="DB7" s="39">
        <v>81.459999999999994</v>
      </c>
      <c r="DC7" s="39">
        <v>81.680000000000007</v>
      </c>
      <c r="DD7" s="39">
        <v>80.989999999999995</v>
      </c>
      <c r="DE7" s="39">
        <v>80.930000000000007</v>
      </c>
      <c r="DF7" s="39">
        <v>80.510000000000005</v>
      </c>
      <c r="DG7" s="39">
        <v>89.8</v>
      </c>
      <c r="DH7" s="39">
        <v>43.96</v>
      </c>
      <c r="DI7" s="39">
        <v>45.29</v>
      </c>
      <c r="DJ7" s="39">
        <v>45.79</v>
      </c>
      <c r="DK7" s="39">
        <v>44.98</v>
      </c>
      <c r="DL7" s="39">
        <v>46.48</v>
      </c>
      <c r="DM7" s="39">
        <v>47.7</v>
      </c>
      <c r="DN7" s="39">
        <v>48.14</v>
      </c>
      <c r="DO7" s="39">
        <v>46.61</v>
      </c>
      <c r="DP7" s="39">
        <v>47.97</v>
      </c>
      <c r="DQ7" s="39">
        <v>49.12</v>
      </c>
      <c r="DR7" s="39">
        <v>49.59</v>
      </c>
      <c r="DS7" s="39">
        <v>0</v>
      </c>
      <c r="DT7" s="39">
        <v>0</v>
      </c>
      <c r="DU7" s="39">
        <v>0</v>
      </c>
      <c r="DV7" s="39">
        <v>0</v>
      </c>
      <c r="DW7" s="39">
        <v>0</v>
      </c>
      <c r="DX7" s="39">
        <v>7.26</v>
      </c>
      <c r="DY7" s="39">
        <v>11.13</v>
      </c>
      <c r="DZ7" s="39">
        <v>10.84</v>
      </c>
      <c r="EA7" s="39">
        <v>15.33</v>
      </c>
      <c r="EB7" s="39">
        <v>16.760000000000002</v>
      </c>
      <c r="EC7" s="39">
        <v>19.440000000000001</v>
      </c>
      <c r="ED7" s="39">
        <v>0</v>
      </c>
      <c r="EE7" s="39">
        <v>0</v>
      </c>
      <c r="EF7" s="39">
        <v>0</v>
      </c>
      <c r="EG7" s="39">
        <v>0</v>
      </c>
      <c r="EH7" s="39">
        <v>0</v>
      </c>
      <c r="EI7" s="39">
        <v>1.65</v>
      </c>
      <c r="EJ7" s="39">
        <v>0.47</v>
      </c>
      <c r="EK7" s="39">
        <v>0.39</v>
      </c>
      <c r="EL7" s="39">
        <v>0.43</v>
      </c>
      <c r="EM7" s="39">
        <v>0.42</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108</v>
      </c>
      <c r="D13" t="s">
        <v>108</v>
      </c>
      <c r="E13" t="s">
        <v>107</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河村 孝宏</cp:lastModifiedBy>
  <cp:lastPrinted>2021-01-24T23:58:06Z</cp:lastPrinted>
  <dcterms:created xsi:type="dcterms:W3CDTF">2020-12-04T02:14:45Z</dcterms:created>
  <dcterms:modified xsi:type="dcterms:W3CDTF">2021-01-25T04:55:45Z</dcterms:modified>
  <cp:category/>
</cp:coreProperties>
</file>