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20：調査・報告\経営比較調査\R2\【経営比較分析表】工水\"/>
    </mc:Choice>
  </mc:AlternateContent>
  <workbookProtection workbookAlgorithmName="SHA-512" workbookHashValue="G4quZBUWVTJIsg0if8/zQzSQ2IG0xUjVt9p6Iai1+5SAghil40RN1R6mfHdV20Sy7EUEH/Vx+lKdxEDrA4ArKg==" workbookSaltValue="Lv3I5Yb5TK9qfRu2KHbto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S11" i="5"/>
  <c r="CU11" i="5"/>
  <c r="CA11" i="5"/>
  <c r="EC10" i="5"/>
  <c r="EB10" i="5"/>
  <c r="DR10" i="5"/>
  <c r="DH10" i="5"/>
  <c r="DG10" i="5"/>
  <c r="CK10" i="5"/>
  <c r="CJ10" i="5"/>
  <c r="BZ10" i="5"/>
  <c r="BY10" i="5"/>
  <c r="BP10" i="5"/>
  <c r="BO10" i="5"/>
  <c r="AS10" i="5"/>
  <c r="AR10" i="5"/>
  <c r="AH10" i="5"/>
  <c r="AG10" i="5"/>
  <c r="X10" i="5"/>
  <c r="W10" i="5"/>
  <c r="F10" i="5"/>
  <c r="DI10" i="5" s="1"/>
  <c r="E10" i="5"/>
  <c r="DS10" i="5" s="1"/>
  <c r="D10" i="5"/>
  <c r="CV10" i="5" s="1"/>
  <c r="C10" i="5"/>
  <c r="CU10" i="5" s="1"/>
  <c r="B10" i="5"/>
  <c r="DE10" i="5" s="1"/>
  <c r="DZ9" i="5"/>
  <c r="DO9" i="5"/>
  <c r="DD9" i="5"/>
  <c r="CS9" i="5"/>
  <c r="CH9" i="5"/>
  <c r="BW9" i="5"/>
  <c r="BL9" i="5"/>
  <c r="BA9" i="5"/>
  <c r="AP9" i="5"/>
  <c r="AE9" i="5"/>
  <c r="T9" i="5"/>
  <c r="EJ6" i="5"/>
  <c r="JM90" i="4" s="1"/>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BY6" i="5"/>
  <c r="BZ11" i="5" s="1"/>
  <c r="BX6" i="5"/>
  <c r="FL55" i="4" s="1"/>
  <c r="BW6" i="5"/>
  <c r="BX11" i="5" s="1"/>
  <c r="BV6" i="5"/>
  <c r="BU6" i="5"/>
  <c r="BQ12" i="5" s="1"/>
  <c r="BT6" i="5"/>
  <c r="BP12" i="5" s="1"/>
  <c r="BS6" i="5"/>
  <c r="BO12" i="5" s="1"/>
  <c r="BR6" i="5"/>
  <c r="BN12" i="5" s="1"/>
  <c r="BQ6" i="5"/>
  <c r="BM12" i="5" s="1"/>
  <c r="BP6" i="5"/>
  <c r="BQ11" i="5"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CZ32" i="4"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GJ90" i="4"/>
  <c r="EH90" i="4"/>
  <c r="DG90" i="4"/>
  <c r="CF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PZ79" i="4"/>
  <c r="OY79" i="4"/>
  <c r="NX79" i="4"/>
  <c r="JN79" i="4"/>
  <c r="IM79" i="4"/>
  <c r="HL79" i="4"/>
  <c r="EC79" i="4"/>
  <c r="DB79" i="4"/>
  <c r="CA79" i="4"/>
  <c r="AZ79" i="4"/>
  <c r="Y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MN54" i="4"/>
  <c r="LT54" i="4"/>
  <c r="KZ54" i="4"/>
  <c r="KF54" i="4"/>
  <c r="JL54" i="4"/>
  <c r="GZ54" i="4"/>
  <c r="GF54" i="4"/>
  <c r="FL54" i="4"/>
  <c r="CZ54" i="4"/>
  <c r="CF54" i="4"/>
  <c r="BL54" i="4"/>
  <c r="AR54" i="4"/>
  <c r="X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RH31" i="4"/>
  <c r="QN31" i="4"/>
  <c r="PT31" i="4"/>
  <c r="OZ31" i="4"/>
  <c r="OF31" i="4"/>
  <c r="MN31" i="4"/>
  <c r="LT31" i="4"/>
  <c r="KZ31" i="4"/>
  <c r="KF31" i="4"/>
  <c r="JL31" i="4"/>
  <c r="GZ31" i="4"/>
  <c r="GF31" i="4"/>
  <c r="FL31" i="4"/>
  <c r="CZ31" i="4"/>
  <c r="CF31" i="4"/>
  <c r="BL31" i="4"/>
  <c r="AR31" i="4"/>
  <c r="X31" i="4"/>
  <c r="LZ10" i="4"/>
  <c r="IT10" i="4"/>
  <c r="FN10" i="4"/>
  <c r="CH10" i="4"/>
  <c r="B10" i="4"/>
  <c r="PF8" i="4"/>
  <c r="LZ8" i="4"/>
  <c r="IT8" i="4"/>
  <c r="FN8" i="4"/>
  <c r="CH8" i="4"/>
  <c r="B8" i="4"/>
  <c r="B5" i="4"/>
  <c r="CZ55" i="4" l="1"/>
  <c r="KZ55" i="4"/>
  <c r="ER31" i="4"/>
  <c r="HT31" i="4"/>
  <c r="AR32" i="4"/>
  <c r="ER33" i="4"/>
  <c r="HT33" i="4"/>
  <c r="PT33" i="4"/>
  <c r="ER54" i="4"/>
  <c r="HT54" i="4"/>
  <c r="ER56" i="4"/>
  <c r="HT56" i="4"/>
  <c r="PT56" i="4"/>
  <c r="GK79" i="4"/>
  <c r="KO79" i="4"/>
  <c r="HL80" i="4"/>
  <c r="DB81" i="4"/>
  <c r="NX81" i="4"/>
  <c r="V10" i="5"/>
  <c r="AF10" i="5"/>
  <c r="AJ10" i="5"/>
  <c r="AT10" i="5"/>
  <c r="BD10" i="5"/>
  <c r="BN10" i="5"/>
  <c r="BX10" i="5"/>
  <c r="CB10" i="5"/>
  <c r="CL10" i="5"/>
  <c r="DF10" i="5"/>
  <c r="DP10" i="5"/>
  <c r="DT10" i="5"/>
  <c r="ED10" i="5"/>
  <c r="AG11" i="5"/>
  <c r="BE11" i="5"/>
  <c r="BY11" i="5"/>
  <c r="CW11" i="5"/>
  <c r="MW79" i="4"/>
  <c r="AQ10" i="5"/>
  <c r="AU10" i="5"/>
  <c r="BE10" i="5"/>
  <c r="CI10" i="5"/>
  <c r="CM10" i="5"/>
  <c r="CW10" i="5"/>
  <c r="DQ10" i="5"/>
  <c r="EA10" i="5"/>
  <c r="EE10" i="5"/>
  <c r="BB10" i="5"/>
  <c r="BF10" i="5"/>
  <c r="CT10" i="5"/>
  <c r="CX10" i="5"/>
  <c r="U11" i="5"/>
  <c r="Y11" i="5"/>
  <c r="AS11" i="5"/>
  <c r="BM11" i="5"/>
  <c r="U10" i="5"/>
  <c r="Y10" i="5"/>
  <c r="AI10" i="5"/>
  <c r="BC10" i="5"/>
  <c r="BM10" i="5"/>
  <c r="BQ10" i="5"/>
  <c r="CA10" i="5"/>
</calcChain>
</file>

<file path=xl/sharedStrings.xml><?xml version="1.0" encoding="utf-8"?>
<sst xmlns="http://schemas.openxmlformats.org/spreadsheetml/2006/main" count="280" uniqueCount="107">
  <si>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</si>
  <si>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</si>
  <si>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</si>
  <si>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</si>
  <si>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</si>
  <si>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</si>
  <si>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</si>
  <si>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</si>
  <si>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</si>
  <si>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</si>
  <si>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</si>
  <si>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</si>
  <si>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</si>
  <si>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</si>
  <si>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</si>
  <si>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</si>
  <si>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</si>
  <si>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</si>
  <si>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</si>
  <si>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</si>
  <si>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</si>
  <si>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</si>
  <si>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</si>
  <si>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</si>
  <si>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</si>
  <si>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</si>
  <si>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</si>
  <si>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</si>
  <si>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</si>
  <si>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</si>
  <si>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</si>
  <si>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</si>
  <si>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</si>
  <si>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</si>
  <si>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</si>
  <si>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</si>
  <si>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</si>
  <si>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</si>
  <si>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</si>
  <si>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</si>
  <si>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</si>
  <si>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</si>
  <si>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</si>
  <si>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</si>
  <si>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</si>
  <si>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</si>
  <si>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</si>
  <si>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</si>
  <si>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</si>
  <si>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</si>
  <si>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</si>
  <si>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</si>
  <si>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</si>
  <si>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</si>
  <si>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</si>
  <si>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</si>
  <si>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</si>
  <si>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</si>
  <si>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</si>
  <si>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</si>
  <si>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</si>
  <si>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</si>
  <si>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</si>
  <si>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</si>
  <si>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</si>
  <si>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</si>
  <si>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</si>
  <si>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</si>
  <si>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</si>
  <si>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</si>
  <si>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</si>
  <si>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</si>
  <si>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</si>
  <si>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</si>
  <si>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</si>
  <si>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</si>
  <si>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</si>
  <si>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</si>
  <si>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</si>
  <si>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</si>
  <si>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</si>
  <si>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</si>
  <si>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</si>
  <si>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</si>
  <si>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</si>
  <si>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</si>
  <si>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</si>
  <si>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</si>
  <si>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392120</t>
  </si>
  <si>
    <t>46</t>
  </si>
  <si>
    <t>02</t>
  </si>
  <si>
    <t>0</t>
  </si>
  <si>
    <t>000</t>
  </si>
  <si>
    <t>高知県　香美市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</si>
  <si>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</si>
  <si>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</si>
  <si>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</si>
  <si>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</si>
  <si>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</si>
  <si>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</si>
  <si>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</si>
  <si>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</si>
  <si>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</si>
  <si>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</si>
  <si>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現在、利用者ゼロの状態が続いており、主な収入である一般会計からの補助金及び出資金に依存しています。そのため企業会計単独での債務支払い能力も低くなっています。</t>
    <phoneticPr fontId="5"/>
  </si>
  <si>
    <t>　設備の多くは、耐用年数は超えていませんが、今後、設備の更新が増加することが見込まれております。</t>
    <phoneticPr fontId="5"/>
  </si>
  <si>
    <t>　高知テクノパーク内の使用者に供給するために設置した事業ですが、長年、使用者ゼロの状態が続いており、公営企業会計としての経営状況は最悪の状況です。平成30年4月1日から事業休止しており、令和2年10月1日までに工業用水の使用者がいなければ令和3年3月31日までで事業を廃止する予定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</si>
</sst>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29.74</c:v>
                </c:pt>
                <c:pt idx="1">
                  <c:v>32.619999999999997</c:v>
                </c:pt>
                <c:pt idx="2">
                  <c:v>35.4</c:v>
                </c:pt>
                <c:pt idx="3">
                  <c:v>38.18</c:v>
                </c:pt>
                <c:pt idx="4">
                  <c:v>40.96</c:v>
                </c:pt>
              </c:numCache>
            </c:numRef>
          </c:val>
          <c:extLst>
            <c:ext xmlns:c16="http://schemas.microsoft.com/office/drawing/2014/chart" uri="{C3380CC4-5D6E-409C-BE32-E72D297353CC}">
              <c16:uniqueId val="{00000000-4F48-41CF-AFFD-6E64D819D8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4F48-41CF-AFFD-6E64D819D8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EB-4591-A38C-ED9A3834A8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9BEB-4591-A38C-ED9A3834A8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F78-A7F3-29E63686745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D431-4F78-A7F3-29E63686745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94-4E01-A69A-BE255F2CDC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F194-4E01-A69A-BE255F2CDC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DB-44F4-B39E-DE0955F7E8B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6DDB-44F4-B39E-DE0955F7E8B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6.19</c:v>
                </c:pt>
                <c:pt idx="1">
                  <c:v>9.33</c:v>
                </c:pt>
                <c:pt idx="2">
                  <c:v>20.239999999999998</c:v>
                </c:pt>
                <c:pt idx="3">
                  <c:v>19.97</c:v>
                </c:pt>
                <c:pt idx="4">
                  <c:v>15.7</c:v>
                </c:pt>
              </c:numCache>
            </c:numRef>
          </c:val>
          <c:extLst>
            <c:ext xmlns:c16="http://schemas.microsoft.com/office/drawing/2014/chart" uri="{C3380CC4-5D6E-409C-BE32-E72D297353CC}">
              <c16:uniqueId val="{00000000-D917-4942-9F2D-2947A9E413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D917-4942-9F2D-2947A9E413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C7-4F4C-9C5A-8F87B9F15C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48C7-4F4C-9C5A-8F87B9F15C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AF-44E7-9B0C-A062680991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F6AF-44E7-9B0C-A062680991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D6-4D33-846E-11EFEE8A16C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5BD6-4D33-846E-11EFEE8A16C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4-49E3-A870-433C5C333D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F1B4-49E3-A870-433C5C333D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EC-4A4C-B473-8112F733140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4EEC-4A4C-B473-8112F733140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L52"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高知県　香美市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1000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t="str">
        <f>データ!N7</f>
        <v>-</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24.3</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t="str">
        <f>データ!Q7</f>
        <v>-</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t="str">
        <f>データ!R7</f>
        <v>-</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104</v>
      </c>
      <c r="SN16" s="86"/>
      <c r="SO16" s="86"/>
      <c r="SP16" s="86"/>
      <c r="SQ16" s="86"/>
      <c r="SR16" s="86"/>
      <c r="SS16" s="86"/>
      <c r="ST16" s="86"/>
      <c r="SU16" s="86"/>
      <c r="SV16" s="86"/>
      <c r="SW16" s="86"/>
      <c r="SX16" s="86"/>
      <c r="SY16" s="86"/>
      <c r="SZ16" s="86"/>
      <c r="TA16" s="87"/>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100</v>
      </c>
      <c r="Y32" s="107"/>
      <c r="Z32" s="107"/>
      <c r="AA32" s="107"/>
      <c r="AB32" s="107"/>
      <c r="AC32" s="107"/>
      <c r="AD32" s="107"/>
      <c r="AE32" s="107"/>
      <c r="AF32" s="107"/>
      <c r="AG32" s="107"/>
      <c r="AH32" s="107"/>
      <c r="AI32" s="107"/>
      <c r="AJ32" s="107"/>
      <c r="AK32" s="107"/>
      <c r="AL32" s="107"/>
      <c r="AM32" s="107"/>
      <c r="AN32" s="107"/>
      <c r="AO32" s="107"/>
      <c r="AP32" s="107"/>
      <c r="AQ32" s="108"/>
      <c r="AR32" s="106">
        <f>データ!U6</f>
        <v>100</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100</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100</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100</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t="str">
        <f>データ!AE6</f>
        <v>-</v>
      </c>
      <c r="ES32" s="107"/>
      <c r="ET32" s="107"/>
      <c r="EU32" s="107"/>
      <c r="EV32" s="107"/>
      <c r="EW32" s="107"/>
      <c r="EX32" s="107"/>
      <c r="EY32" s="107"/>
      <c r="EZ32" s="107"/>
      <c r="FA32" s="107"/>
      <c r="FB32" s="107"/>
      <c r="FC32" s="107"/>
      <c r="FD32" s="107"/>
      <c r="FE32" s="107"/>
      <c r="FF32" s="107"/>
      <c r="FG32" s="107"/>
      <c r="FH32" s="107"/>
      <c r="FI32" s="107"/>
      <c r="FJ32" s="107"/>
      <c r="FK32" s="108"/>
      <c r="FL32" s="106" t="str">
        <f>データ!AF6</f>
        <v>-</v>
      </c>
      <c r="FM32" s="107"/>
      <c r="FN32" s="107"/>
      <c r="FO32" s="107"/>
      <c r="FP32" s="107"/>
      <c r="FQ32" s="107"/>
      <c r="FR32" s="107"/>
      <c r="FS32" s="107"/>
      <c r="FT32" s="107"/>
      <c r="FU32" s="107"/>
      <c r="FV32" s="107"/>
      <c r="FW32" s="107"/>
      <c r="FX32" s="107"/>
      <c r="FY32" s="107"/>
      <c r="FZ32" s="107"/>
      <c r="GA32" s="107"/>
      <c r="GB32" s="107"/>
      <c r="GC32" s="107"/>
      <c r="GD32" s="107"/>
      <c r="GE32" s="108"/>
      <c r="GF32" s="106" t="str">
        <f>データ!AG6</f>
        <v>-</v>
      </c>
      <c r="GG32" s="107"/>
      <c r="GH32" s="107"/>
      <c r="GI32" s="107"/>
      <c r="GJ32" s="107"/>
      <c r="GK32" s="107"/>
      <c r="GL32" s="107"/>
      <c r="GM32" s="107"/>
      <c r="GN32" s="107"/>
      <c r="GO32" s="107"/>
      <c r="GP32" s="107"/>
      <c r="GQ32" s="107"/>
      <c r="GR32" s="107"/>
      <c r="GS32" s="107"/>
      <c r="GT32" s="107"/>
      <c r="GU32" s="107"/>
      <c r="GV32" s="107"/>
      <c r="GW32" s="107"/>
      <c r="GX32" s="107"/>
      <c r="GY32" s="108"/>
      <c r="GZ32" s="106" t="str">
        <f>データ!AH6</f>
        <v>-</v>
      </c>
      <c r="HA32" s="107"/>
      <c r="HB32" s="107"/>
      <c r="HC32" s="107"/>
      <c r="HD32" s="107"/>
      <c r="HE32" s="107"/>
      <c r="HF32" s="107"/>
      <c r="HG32" s="107"/>
      <c r="HH32" s="107"/>
      <c r="HI32" s="107"/>
      <c r="HJ32" s="107"/>
      <c r="HK32" s="107"/>
      <c r="HL32" s="107"/>
      <c r="HM32" s="107"/>
      <c r="HN32" s="107"/>
      <c r="HO32" s="107"/>
      <c r="HP32" s="107"/>
      <c r="HQ32" s="107"/>
      <c r="HR32" s="107"/>
      <c r="HS32" s="108"/>
      <c r="HT32" s="106" t="str">
        <f>データ!AI6</f>
        <v>-</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6.19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9.33</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20.239999999999998</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19.97</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15.7</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t="str">
        <f>データ!BA6</f>
        <v>-</v>
      </c>
      <c r="OG32" s="107"/>
      <c r="OH32" s="107"/>
      <c r="OI32" s="107"/>
      <c r="OJ32" s="107"/>
      <c r="OK32" s="107"/>
      <c r="OL32" s="107"/>
      <c r="OM32" s="107"/>
      <c r="ON32" s="107"/>
      <c r="OO32" s="107"/>
      <c r="OP32" s="107"/>
      <c r="OQ32" s="107"/>
      <c r="OR32" s="107"/>
      <c r="OS32" s="107"/>
      <c r="OT32" s="107"/>
      <c r="OU32" s="107"/>
      <c r="OV32" s="107"/>
      <c r="OW32" s="107"/>
      <c r="OX32" s="107"/>
      <c r="OY32" s="108"/>
      <c r="OZ32" s="106" t="str">
        <f>データ!BB6</f>
        <v>-</v>
      </c>
      <c r="PA32" s="107"/>
      <c r="PB32" s="107"/>
      <c r="PC32" s="107"/>
      <c r="PD32" s="107"/>
      <c r="PE32" s="107"/>
      <c r="PF32" s="107"/>
      <c r="PG32" s="107"/>
      <c r="PH32" s="107"/>
      <c r="PI32" s="107"/>
      <c r="PJ32" s="107"/>
      <c r="PK32" s="107"/>
      <c r="PL32" s="107"/>
      <c r="PM32" s="107"/>
      <c r="PN32" s="107"/>
      <c r="PO32" s="107"/>
      <c r="PP32" s="107"/>
      <c r="PQ32" s="107"/>
      <c r="PR32" s="107"/>
      <c r="PS32" s="108"/>
      <c r="PT32" s="106" t="str">
        <f>データ!BC6</f>
        <v>-</v>
      </c>
      <c r="PU32" s="107"/>
      <c r="PV32" s="107"/>
      <c r="PW32" s="107"/>
      <c r="PX32" s="107"/>
      <c r="PY32" s="107"/>
      <c r="PZ32" s="107"/>
      <c r="QA32" s="107"/>
      <c r="QB32" s="107"/>
      <c r="QC32" s="107"/>
      <c r="QD32" s="107"/>
      <c r="QE32" s="107"/>
      <c r="QF32" s="107"/>
      <c r="QG32" s="107"/>
      <c r="QH32" s="107"/>
      <c r="QI32" s="107"/>
      <c r="QJ32" s="107"/>
      <c r="QK32" s="107"/>
      <c r="QL32" s="107"/>
      <c r="QM32" s="108"/>
      <c r="QN32" s="106" t="str">
        <f>データ!BD6</f>
        <v>-</v>
      </c>
      <c r="QO32" s="107"/>
      <c r="QP32" s="107"/>
      <c r="QQ32" s="107"/>
      <c r="QR32" s="107"/>
      <c r="QS32" s="107"/>
      <c r="QT32" s="107"/>
      <c r="QU32" s="107"/>
      <c r="QV32" s="107"/>
      <c r="QW32" s="107"/>
      <c r="QX32" s="107"/>
      <c r="QY32" s="107"/>
      <c r="QZ32" s="107"/>
      <c r="RA32" s="107"/>
      <c r="RB32" s="107"/>
      <c r="RC32" s="107"/>
      <c r="RD32" s="107"/>
      <c r="RE32" s="107"/>
      <c r="RF32" s="107"/>
      <c r="RG32" s="108"/>
      <c r="RH32" s="106" t="str">
        <f>データ!BE6</f>
        <v>-</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105</v>
      </c>
      <c r="SN48" s="86"/>
      <c r="SO48" s="86"/>
      <c r="SP48" s="86"/>
      <c r="SQ48" s="86"/>
      <c r="SR48" s="86"/>
      <c r="SS48" s="86"/>
      <c r="ST48" s="86"/>
      <c r="SU48" s="86"/>
      <c r="SV48" s="86"/>
      <c r="SW48" s="86"/>
      <c r="SX48" s="86"/>
      <c r="SY48" s="86"/>
      <c r="SZ48" s="86"/>
      <c r="TA48" s="87"/>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0</v>
      </c>
      <c r="Y55" s="107"/>
      <c r="Z55" s="107"/>
      <c r="AA55" s="107"/>
      <c r="AB55" s="107"/>
      <c r="AC55" s="107"/>
      <c r="AD55" s="107"/>
      <c r="AE55" s="107"/>
      <c r="AF55" s="107"/>
      <c r="AG55" s="107"/>
      <c r="AH55" s="107"/>
      <c r="AI55" s="107"/>
      <c r="AJ55" s="107"/>
      <c r="AK55" s="107"/>
      <c r="AL55" s="107"/>
      <c r="AM55" s="107"/>
      <c r="AN55" s="107"/>
      <c r="AO55" s="107"/>
      <c r="AP55" s="107"/>
      <c r="AQ55" s="108"/>
      <c r="AR55" s="106">
        <f>データ!BM6</f>
        <v>0</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0</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0</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0</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t="str">
        <f>データ!BW6</f>
        <v>-</v>
      </c>
      <c r="ES55" s="107"/>
      <c r="ET55" s="107"/>
      <c r="EU55" s="107"/>
      <c r="EV55" s="107"/>
      <c r="EW55" s="107"/>
      <c r="EX55" s="107"/>
      <c r="EY55" s="107"/>
      <c r="EZ55" s="107"/>
      <c r="FA55" s="107"/>
      <c r="FB55" s="107"/>
      <c r="FC55" s="107"/>
      <c r="FD55" s="107"/>
      <c r="FE55" s="107"/>
      <c r="FF55" s="107"/>
      <c r="FG55" s="107"/>
      <c r="FH55" s="107"/>
      <c r="FI55" s="107"/>
      <c r="FJ55" s="107"/>
      <c r="FK55" s="108"/>
      <c r="FL55" s="106" t="str">
        <f>データ!BX6</f>
        <v>-</v>
      </c>
      <c r="FM55" s="107"/>
      <c r="FN55" s="107"/>
      <c r="FO55" s="107"/>
      <c r="FP55" s="107"/>
      <c r="FQ55" s="107"/>
      <c r="FR55" s="107"/>
      <c r="FS55" s="107"/>
      <c r="FT55" s="107"/>
      <c r="FU55" s="107"/>
      <c r="FV55" s="107"/>
      <c r="FW55" s="107"/>
      <c r="FX55" s="107"/>
      <c r="FY55" s="107"/>
      <c r="FZ55" s="107"/>
      <c r="GA55" s="107"/>
      <c r="GB55" s="107"/>
      <c r="GC55" s="107"/>
      <c r="GD55" s="107"/>
      <c r="GE55" s="108"/>
      <c r="GF55" s="106" t="str">
        <f>データ!BY6</f>
        <v>-</v>
      </c>
      <c r="GG55" s="107"/>
      <c r="GH55" s="107"/>
      <c r="GI55" s="107"/>
      <c r="GJ55" s="107"/>
      <c r="GK55" s="107"/>
      <c r="GL55" s="107"/>
      <c r="GM55" s="107"/>
      <c r="GN55" s="107"/>
      <c r="GO55" s="107"/>
      <c r="GP55" s="107"/>
      <c r="GQ55" s="107"/>
      <c r="GR55" s="107"/>
      <c r="GS55" s="107"/>
      <c r="GT55" s="107"/>
      <c r="GU55" s="107"/>
      <c r="GV55" s="107"/>
      <c r="GW55" s="107"/>
      <c r="GX55" s="107"/>
      <c r="GY55" s="108"/>
      <c r="GZ55" s="106" t="str">
        <f>データ!BZ6</f>
        <v>-</v>
      </c>
      <c r="HA55" s="107"/>
      <c r="HB55" s="107"/>
      <c r="HC55" s="107"/>
      <c r="HD55" s="107"/>
      <c r="HE55" s="107"/>
      <c r="HF55" s="107"/>
      <c r="HG55" s="107"/>
      <c r="HH55" s="107"/>
      <c r="HI55" s="107"/>
      <c r="HJ55" s="107"/>
      <c r="HK55" s="107"/>
      <c r="HL55" s="107"/>
      <c r="HM55" s="107"/>
      <c r="HN55" s="107"/>
      <c r="HO55" s="107"/>
      <c r="HP55" s="107"/>
      <c r="HQ55" s="107"/>
      <c r="HR55" s="107"/>
      <c r="HS55" s="108"/>
      <c r="HT55" s="106" t="str">
        <f>データ!CA6</f>
        <v>-</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0</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0</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0</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0</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0</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0</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0</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0</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0</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0</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29.74</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32.619999999999997</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35.4</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38.18</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40.96</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53.92</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53.32</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53.49</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54.3</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3.4</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3.56</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3.46</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3.28</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4.66</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0.19</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0.06</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0.13</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0.02</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0.06</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VU6gZw8bqVQmWqqHmE/n6HQbJdq0ejR0CFhqqGSLHb+T2e2Bs3IHiGHtrOfzIW4YEhYb4leflNd9cOxWDTx2/g==" saltValue="P1wXLu2hRhzx7s6U4bFtF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100</v>
      </c>
      <c r="U6" s="52">
        <f>U7</f>
        <v>100</v>
      </c>
      <c r="V6" s="52">
        <f>V7</f>
        <v>100</v>
      </c>
      <c r="W6" s="52">
        <f>W7</f>
        <v>100</v>
      </c>
      <c r="X6" s="52">
        <f t="shared" si="3"/>
        <v>100</v>
      </c>
      <c r="Y6" s="52">
        <f t="shared" si="3"/>
        <v>118.03</v>
      </c>
      <c r="Z6" s="52">
        <f t="shared" si="3"/>
        <v>120</v>
      </c>
      <c r="AA6" s="52">
        <f t="shared" si="3"/>
        <v>113.67</v>
      </c>
      <c r="AB6" s="52">
        <f t="shared" si="3"/>
        <v>110.79</v>
      </c>
      <c r="AC6" s="52">
        <f t="shared" si="3"/>
        <v>108.76</v>
      </c>
      <c r="AD6" s="50" t="str">
        <f>IF(AD7="-","【-】","【"&amp;SUBSTITUTE(TEXT(AD7,"#,##0.00"),"-","△")&amp;"】")</f>
        <v>【119.03】</v>
      </c>
      <c r="AE6" s="52" t="str">
        <f t="shared" si="3"/>
        <v>-</v>
      </c>
      <c r="AF6" s="52" t="str">
        <f>AF7</f>
        <v>-</v>
      </c>
      <c r="AG6" s="52" t="str">
        <f>AG7</f>
        <v>-</v>
      </c>
      <c r="AH6" s="52" t="str">
        <f>AH7</f>
        <v>-</v>
      </c>
      <c r="AI6" s="52" t="str">
        <f t="shared" si="3"/>
        <v>-</v>
      </c>
      <c r="AJ6" s="52">
        <f t="shared" si="3"/>
        <v>101.87</v>
      </c>
      <c r="AK6" s="52">
        <f t="shared" si="3"/>
        <v>115.82</v>
      </c>
      <c r="AL6" s="52">
        <f t="shared" si="3"/>
        <v>118.97</v>
      </c>
      <c r="AM6" s="52">
        <f t="shared" si="3"/>
        <v>121.15</v>
      </c>
      <c r="AN6" s="52">
        <f t="shared" si="3"/>
        <v>125.8</v>
      </c>
      <c r="AO6" s="50" t="str">
        <f>IF(AO7="-","【-】","【"&amp;SUBSTITUTE(TEXT(AO7,"#,##0.00"),"-","△")&amp;"】")</f>
        <v>【25.49】</v>
      </c>
      <c r="AP6" s="52">
        <f t="shared" si="3"/>
        <v>6.19</v>
      </c>
      <c r="AQ6" s="52">
        <f>AQ7</f>
        <v>9.33</v>
      </c>
      <c r="AR6" s="52">
        <f>AR7</f>
        <v>20.239999999999998</v>
      </c>
      <c r="AS6" s="52">
        <f>AS7</f>
        <v>19.97</v>
      </c>
      <c r="AT6" s="52">
        <f t="shared" si="3"/>
        <v>15.7</v>
      </c>
      <c r="AU6" s="52">
        <f t="shared" si="3"/>
        <v>742.59</v>
      </c>
      <c r="AV6" s="52">
        <f t="shared" si="3"/>
        <v>549.77</v>
      </c>
      <c r="AW6" s="52">
        <f t="shared" si="3"/>
        <v>730.25</v>
      </c>
      <c r="AX6" s="52">
        <f t="shared" si="3"/>
        <v>868.31</v>
      </c>
      <c r="AY6" s="52">
        <f t="shared" si="3"/>
        <v>732.52</v>
      </c>
      <c r="AZ6" s="50" t="str">
        <f>IF(AZ7="-","【-】","【"&amp;SUBSTITUTE(TEXT(AZ7,"#,##0.00"),"-","△")&amp;"】")</f>
        <v>【420.52】</v>
      </c>
      <c r="BA6" s="52" t="str">
        <f t="shared" si="3"/>
        <v>-</v>
      </c>
      <c r="BB6" s="52" t="str">
        <f>BB7</f>
        <v>-</v>
      </c>
      <c r="BC6" s="52" t="str">
        <f>BC7</f>
        <v>-</v>
      </c>
      <c r="BD6" s="52" t="str">
        <f>BD7</f>
        <v>-</v>
      </c>
      <c r="BE6" s="52" t="str">
        <f t="shared" si="3"/>
        <v>-</v>
      </c>
      <c r="BF6" s="52">
        <f t="shared" si="3"/>
        <v>430.97</v>
      </c>
      <c r="BG6" s="52">
        <f t="shared" si="3"/>
        <v>536.28</v>
      </c>
      <c r="BH6" s="52">
        <f t="shared" si="3"/>
        <v>514.66</v>
      </c>
      <c r="BI6" s="52">
        <f t="shared" si="3"/>
        <v>504.81</v>
      </c>
      <c r="BJ6" s="52">
        <f t="shared" si="3"/>
        <v>498.01</v>
      </c>
      <c r="BK6" s="50" t="str">
        <f>IF(BK7="-","【-】","【"&amp;SUBSTITUTE(TEXT(BK7,"#,##0.00"),"-","△")&amp;"】")</f>
        <v>【238.81】</v>
      </c>
      <c r="BL6" s="52">
        <f t="shared" si="3"/>
        <v>0</v>
      </c>
      <c r="BM6" s="52">
        <f>BM7</f>
        <v>0</v>
      </c>
      <c r="BN6" s="52">
        <f>BN7</f>
        <v>0</v>
      </c>
      <c r="BO6" s="52">
        <f>BO7</f>
        <v>0</v>
      </c>
      <c r="BP6" s="52">
        <f t="shared" si="3"/>
        <v>0</v>
      </c>
      <c r="BQ6" s="52">
        <f t="shared" si="3"/>
        <v>100.16</v>
      </c>
      <c r="BR6" s="52">
        <f t="shared" si="3"/>
        <v>100.54</v>
      </c>
      <c r="BS6" s="52">
        <f t="shared" si="3"/>
        <v>95.99</v>
      </c>
      <c r="BT6" s="52">
        <f t="shared" si="3"/>
        <v>94.91</v>
      </c>
      <c r="BU6" s="52">
        <f t="shared" si="3"/>
        <v>90.22</v>
      </c>
      <c r="BV6" s="50" t="str">
        <f>IF(BV7="-","【-】","【"&amp;SUBSTITUTE(TEXT(BV7,"#,##0.00"),"-","△")&amp;"】")</f>
        <v>【115.00】</v>
      </c>
      <c r="BW6" s="52" t="str">
        <f t="shared" si="3"/>
        <v>-</v>
      </c>
      <c r="BX6" s="52" t="str">
        <f>BX7</f>
        <v>-</v>
      </c>
      <c r="BY6" s="52" t="str">
        <f>BY7</f>
        <v>-</v>
      </c>
      <c r="BZ6" s="52" t="str">
        <f>BZ7</f>
        <v>-</v>
      </c>
      <c r="CA6" s="52" t="str">
        <f t="shared" si="3"/>
        <v>-</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0</v>
      </c>
      <c r="CI6" s="52">
        <f>CI7</f>
        <v>0</v>
      </c>
      <c r="CJ6" s="52">
        <f>CJ7</f>
        <v>0</v>
      </c>
      <c r="CK6" s="52">
        <f>CK7</f>
        <v>0</v>
      </c>
      <c r="CL6" s="52">
        <f t="shared" si="5"/>
        <v>0</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0</v>
      </c>
      <c r="CT6" s="52">
        <f>CT7</f>
        <v>0</v>
      </c>
      <c r="CU6" s="52">
        <f>CU7</f>
        <v>0</v>
      </c>
      <c r="CV6" s="52">
        <f>CV7</f>
        <v>0</v>
      </c>
      <c r="CW6" s="52">
        <f t="shared" si="6"/>
        <v>0</v>
      </c>
      <c r="CX6" s="52">
        <f t="shared" si="6"/>
        <v>52.54</v>
      </c>
      <c r="CY6" s="52">
        <f t="shared" si="6"/>
        <v>50.81</v>
      </c>
      <c r="CZ6" s="52">
        <f t="shared" si="6"/>
        <v>50.28</v>
      </c>
      <c r="DA6" s="52">
        <f t="shared" si="6"/>
        <v>51.42</v>
      </c>
      <c r="DB6" s="52">
        <f t="shared" si="6"/>
        <v>50.9</v>
      </c>
      <c r="DC6" s="50" t="str">
        <f>IF(DC7="-","【-】","【"&amp;SUBSTITUTE(TEXT(DC7,"#,##0.00"),"-","△")&amp;"】")</f>
        <v>【77.39】</v>
      </c>
      <c r="DD6" s="52">
        <f t="shared" ref="DD6:DM6" si="7">DD7</f>
        <v>29.74</v>
      </c>
      <c r="DE6" s="52">
        <f>DE7</f>
        <v>32.619999999999997</v>
      </c>
      <c r="DF6" s="52">
        <f>DF7</f>
        <v>35.4</v>
      </c>
      <c r="DG6" s="52">
        <f>DG7</f>
        <v>38.18</v>
      </c>
      <c r="DH6" s="52">
        <f t="shared" si="7"/>
        <v>40.96</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1000</v>
      </c>
      <c r="L7" s="54" t="s">
        <v>96</v>
      </c>
      <c r="M7" s="55">
        <v>1</v>
      </c>
      <c r="N7" s="55" t="s">
        <v>97</v>
      </c>
      <c r="O7" s="56" t="s">
        <v>97</v>
      </c>
      <c r="P7" s="56">
        <v>24.3</v>
      </c>
      <c r="Q7" s="55" t="s">
        <v>97</v>
      </c>
      <c r="R7" s="55" t="s">
        <v>97</v>
      </c>
      <c r="S7" s="54" t="s">
        <v>98</v>
      </c>
      <c r="T7" s="57">
        <v>100</v>
      </c>
      <c r="U7" s="57">
        <v>100</v>
      </c>
      <c r="V7" s="57">
        <v>100</v>
      </c>
      <c r="W7" s="57">
        <v>100</v>
      </c>
      <c r="X7" s="57">
        <v>100</v>
      </c>
      <c r="Y7" s="57">
        <v>118.03</v>
      </c>
      <c r="Z7" s="57">
        <v>120</v>
      </c>
      <c r="AA7" s="57">
        <v>113.67</v>
      </c>
      <c r="AB7" s="57">
        <v>110.79</v>
      </c>
      <c r="AC7" s="58">
        <v>108.76</v>
      </c>
      <c r="AD7" s="57">
        <v>119.03</v>
      </c>
      <c r="AE7" s="57" t="s">
        <v>97</v>
      </c>
      <c r="AF7" s="57" t="s">
        <v>97</v>
      </c>
      <c r="AG7" s="57" t="s">
        <v>97</v>
      </c>
      <c r="AH7" s="57" t="s">
        <v>97</v>
      </c>
      <c r="AI7" s="57" t="s">
        <v>97</v>
      </c>
      <c r="AJ7" s="57">
        <v>101.87</v>
      </c>
      <c r="AK7" s="57">
        <v>115.82</v>
      </c>
      <c r="AL7" s="57">
        <v>118.97</v>
      </c>
      <c r="AM7" s="57">
        <v>121.15</v>
      </c>
      <c r="AN7" s="57">
        <v>125.8</v>
      </c>
      <c r="AO7" s="57">
        <v>25.49</v>
      </c>
      <c r="AP7" s="57">
        <v>6.19</v>
      </c>
      <c r="AQ7" s="57">
        <v>9.33</v>
      </c>
      <c r="AR7" s="57">
        <v>20.239999999999998</v>
      </c>
      <c r="AS7" s="57">
        <v>19.97</v>
      </c>
      <c r="AT7" s="57">
        <v>15.7</v>
      </c>
      <c r="AU7" s="57">
        <v>742.59</v>
      </c>
      <c r="AV7" s="57">
        <v>549.77</v>
      </c>
      <c r="AW7" s="57">
        <v>730.25</v>
      </c>
      <c r="AX7" s="57">
        <v>868.31</v>
      </c>
      <c r="AY7" s="57">
        <v>732.52</v>
      </c>
      <c r="AZ7" s="57">
        <v>420.52</v>
      </c>
      <c r="BA7" s="57" t="s">
        <v>97</v>
      </c>
      <c r="BB7" s="57" t="s">
        <v>97</v>
      </c>
      <c r="BC7" s="57" t="s">
        <v>97</v>
      </c>
      <c r="BD7" s="57" t="s">
        <v>97</v>
      </c>
      <c r="BE7" s="57" t="s">
        <v>97</v>
      </c>
      <c r="BF7" s="57">
        <v>430.97</v>
      </c>
      <c r="BG7" s="57">
        <v>536.28</v>
      </c>
      <c r="BH7" s="57">
        <v>514.66</v>
      </c>
      <c r="BI7" s="57">
        <v>504.81</v>
      </c>
      <c r="BJ7" s="57">
        <v>498.01</v>
      </c>
      <c r="BK7" s="57">
        <v>238.81</v>
      </c>
      <c r="BL7" s="57">
        <v>0</v>
      </c>
      <c r="BM7" s="57">
        <v>0</v>
      </c>
      <c r="BN7" s="57">
        <v>0</v>
      </c>
      <c r="BO7" s="57">
        <v>0</v>
      </c>
      <c r="BP7" s="57">
        <v>0</v>
      </c>
      <c r="BQ7" s="57">
        <v>100.16</v>
      </c>
      <c r="BR7" s="57">
        <v>100.54</v>
      </c>
      <c r="BS7" s="57">
        <v>95.99</v>
      </c>
      <c r="BT7" s="57">
        <v>94.91</v>
      </c>
      <c r="BU7" s="57">
        <v>90.22</v>
      </c>
      <c r="BV7" s="57">
        <v>115</v>
      </c>
      <c r="BW7" s="57" t="s">
        <v>97</v>
      </c>
      <c r="BX7" s="57" t="s">
        <v>97</v>
      </c>
      <c r="BY7" s="57" t="s">
        <v>97</v>
      </c>
      <c r="BZ7" s="57" t="s">
        <v>97</v>
      </c>
      <c r="CA7" s="57" t="s">
        <v>97</v>
      </c>
      <c r="CB7" s="57">
        <v>42.5</v>
      </c>
      <c r="CC7" s="57">
        <v>42.19</v>
      </c>
      <c r="CD7" s="57">
        <v>44.55</v>
      </c>
      <c r="CE7" s="57">
        <v>47.36</v>
      </c>
      <c r="CF7" s="57">
        <v>49.94</v>
      </c>
      <c r="CG7" s="57">
        <v>18.600000000000001</v>
      </c>
      <c r="CH7" s="57">
        <v>0</v>
      </c>
      <c r="CI7" s="57">
        <v>0</v>
      </c>
      <c r="CJ7" s="57">
        <v>0</v>
      </c>
      <c r="CK7" s="57">
        <v>0</v>
      </c>
      <c r="CL7" s="57">
        <v>0</v>
      </c>
      <c r="CM7" s="57">
        <v>35.909999999999997</v>
      </c>
      <c r="CN7" s="57">
        <v>35.54</v>
      </c>
      <c r="CO7" s="57">
        <v>35.24</v>
      </c>
      <c r="CP7" s="57">
        <v>35.22</v>
      </c>
      <c r="CQ7" s="57">
        <v>34.92</v>
      </c>
      <c r="CR7" s="57">
        <v>55.21</v>
      </c>
      <c r="CS7" s="57">
        <v>0</v>
      </c>
      <c r="CT7" s="57">
        <v>0</v>
      </c>
      <c r="CU7" s="57">
        <v>0</v>
      </c>
      <c r="CV7" s="57">
        <v>0</v>
      </c>
      <c r="CW7" s="57">
        <v>0</v>
      </c>
      <c r="CX7" s="57">
        <v>52.54</v>
      </c>
      <c r="CY7" s="57">
        <v>50.81</v>
      </c>
      <c r="CZ7" s="57">
        <v>50.28</v>
      </c>
      <c r="DA7" s="57">
        <v>51.42</v>
      </c>
      <c r="DB7" s="57">
        <v>50.9</v>
      </c>
      <c r="DC7" s="57">
        <v>77.39</v>
      </c>
      <c r="DD7" s="57">
        <v>29.74</v>
      </c>
      <c r="DE7" s="57">
        <v>32.619999999999997</v>
      </c>
      <c r="DF7" s="57">
        <v>35.4</v>
      </c>
      <c r="DG7" s="57">
        <v>38.18</v>
      </c>
      <c r="DH7" s="57">
        <v>40.96</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100</v>
      </c>
      <c r="V11" s="65">
        <f>IF(U6="-",NA(),U6)</f>
        <v>100</v>
      </c>
      <c r="W11" s="65">
        <f>IF(V6="-",NA(),V6)</f>
        <v>100</v>
      </c>
      <c r="X11" s="65">
        <f>IF(W6="-",NA(),W6)</f>
        <v>100</v>
      </c>
      <c r="Y11" s="65">
        <f>IF(X6="-",NA(),X6)</f>
        <v>100</v>
      </c>
      <c r="AE11" s="64" t="s">
        <v>23</v>
      </c>
      <c r="AF11" s="65" t="e">
        <f>IF(AE6="-",NA(),AE6)</f>
        <v>#N/A</v>
      </c>
      <c r="AG11" s="65" t="e">
        <f>IF(AF6="-",NA(),AF6)</f>
        <v>#N/A</v>
      </c>
      <c r="AH11" s="65" t="e">
        <f>IF(AG6="-",NA(),AG6)</f>
        <v>#N/A</v>
      </c>
      <c r="AI11" s="65" t="e">
        <f>IF(AH6="-",NA(),AH6)</f>
        <v>#N/A</v>
      </c>
      <c r="AJ11" s="65" t="e">
        <f>IF(AI6="-",NA(),AI6)</f>
        <v>#N/A</v>
      </c>
      <c r="AP11" s="64" t="s">
        <v>23</v>
      </c>
      <c r="AQ11" s="65">
        <f>IF(AP6="-",NA(),AP6)</f>
        <v>6.19</v>
      </c>
      <c r="AR11" s="65">
        <f>IF(AQ6="-",NA(),AQ6)</f>
        <v>9.33</v>
      </c>
      <c r="AS11" s="65">
        <f>IF(AR6="-",NA(),AR6)</f>
        <v>20.239999999999998</v>
      </c>
      <c r="AT11" s="65">
        <f>IF(AS6="-",NA(),AS6)</f>
        <v>19.97</v>
      </c>
      <c r="AU11" s="65">
        <f>IF(AT6="-",NA(),AT6)</f>
        <v>15.7</v>
      </c>
      <c r="BA11" s="64" t="s">
        <v>23</v>
      </c>
      <c r="BB11" s="65" t="e">
        <f>IF(BA6="-",NA(),BA6)</f>
        <v>#N/A</v>
      </c>
      <c r="BC11" s="65" t="e">
        <f>IF(BB6="-",NA(),BB6)</f>
        <v>#N/A</v>
      </c>
      <c r="BD11" s="65" t="e">
        <f>IF(BC6="-",NA(),BC6)</f>
        <v>#N/A</v>
      </c>
      <c r="BE11" s="65" t="e">
        <f>IF(BD6="-",NA(),BD6)</f>
        <v>#N/A</v>
      </c>
      <c r="BF11" s="65" t="e">
        <f>IF(BE6="-",NA(),BE6)</f>
        <v>#N/A</v>
      </c>
      <c r="BL11" s="64" t="s">
        <v>23</v>
      </c>
      <c r="BM11" s="65">
        <f>IF(BL6="-",NA(),BL6)</f>
        <v>0</v>
      </c>
      <c r="BN11" s="65">
        <f>IF(BM6="-",NA(),BM6)</f>
        <v>0</v>
      </c>
      <c r="BO11" s="65">
        <f>IF(BN6="-",NA(),BN6)</f>
        <v>0</v>
      </c>
      <c r="BP11" s="65">
        <f>IF(BO6="-",NA(),BO6)</f>
        <v>0</v>
      </c>
      <c r="BQ11" s="65">
        <f>IF(BP6="-",NA(),BP6)</f>
        <v>0</v>
      </c>
      <c r="BW11" s="64" t="s">
        <v>23</v>
      </c>
      <c r="BX11" s="65" t="e">
        <f>IF(BW6="-",NA(),BW6)</f>
        <v>#N/A</v>
      </c>
      <c r="BY11" s="65" t="e">
        <f>IF(BX6="-",NA(),BX6)</f>
        <v>#N/A</v>
      </c>
      <c r="BZ11" s="65" t="e">
        <f>IF(BY6="-",NA(),BY6)</f>
        <v>#N/A</v>
      </c>
      <c r="CA11" s="65" t="e">
        <f>IF(BZ6="-",NA(),BZ6)</f>
        <v>#N/A</v>
      </c>
      <c r="CB11" s="65" t="e">
        <f>IF(CA6="-",NA(),CA6)</f>
        <v>#N/A</v>
      </c>
      <c r="CH11" s="64" t="s">
        <v>23</v>
      </c>
      <c r="CI11" s="65">
        <f>IF(CH6="-",NA(),CH6)</f>
        <v>0</v>
      </c>
      <c r="CJ11" s="65">
        <f>IF(CI6="-",NA(),CI6)</f>
        <v>0</v>
      </c>
      <c r="CK11" s="65">
        <f>IF(CJ6="-",NA(),CJ6)</f>
        <v>0</v>
      </c>
      <c r="CL11" s="65">
        <f>IF(CK6="-",NA(),CK6)</f>
        <v>0</v>
      </c>
      <c r="CM11" s="65">
        <f>IF(CL6="-",NA(),CL6)</f>
        <v>0</v>
      </c>
      <c r="CS11" s="64" t="s">
        <v>23</v>
      </c>
      <c r="CT11" s="65">
        <f>IF(CS6="-",NA(),CS6)</f>
        <v>0</v>
      </c>
      <c r="CU11" s="65">
        <f>IF(CT6="-",NA(),CT6)</f>
        <v>0</v>
      </c>
      <c r="CV11" s="65">
        <f>IF(CU6="-",NA(),CU6)</f>
        <v>0</v>
      </c>
      <c r="CW11" s="65">
        <f>IF(CV6="-",NA(),CV6)</f>
        <v>0</v>
      </c>
      <c r="CX11" s="65">
        <f>IF(CW6="-",NA(),CW6)</f>
        <v>0</v>
      </c>
      <c r="DD11" s="64" t="s">
        <v>23</v>
      </c>
      <c r="DE11" s="65">
        <f>IF(DD6="-",NA(),DD6)</f>
        <v>29.74</v>
      </c>
      <c r="DF11" s="65">
        <f>IF(DE6="-",NA(),DE6)</f>
        <v>32.619999999999997</v>
      </c>
      <c r="DG11" s="65">
        <f>IF(DF6="-",NA(),DF6)</f>
        <v>35.4</v>
      </c>
      <c r="DH11" s="65">
        <f>IF(DG6="-",NA(),DG6)</f>
        <v>38.18</v>
      </c>
      <c r="DI11" s="65">
        <f>IF(DH6="-",NA(),DH6)</f>
        <v>40.96</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2020-12-04T03:43:47Z</dcterms:created>
  <dcterms:modified xsi:type="dcterms:W3CDTF">2021-01-22T00:17:52Z</dcterms:modified>
  <cp:category/>
</cp:coreProperties>
</file>