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WFILESV01\Share\上下水道局\営業係\係長\01_財務\02_決算\05_経営比較分析表\R元経営比較分析表\"/>
    </mc:Choice>
  </mc:AlternateContent>
  <workbookProtection workbookAlgorithmName="SHA-512" workbookHashValue="mgiIb+fB+k07yjqxulyF/JAnv+Q/b++XF13fnD0HZPRswG+r61kIlJIH8RLzDaNCDSSaJoC2jgoNTD+FVa/P7w==" workbookSaltValue="V0OC9L9ytr08HnPGdg7ac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W8" i="4"/>
  <c r="P8" i="4"/>
  <c r="B6" i="4"/>
</calcChain>
</file>

<file path=xl/sharedStrings.xml><?xml version="1.0" encoding="utf-8"?>
<sst xmlns="http://schemas.openxmlformats.org/spreadsheetml/2006/main" count="275" uniqueCount="117">
  <si>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</si>
  <si>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</si>
  <si>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</si>
  <si>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</si>
  <si>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</si>
  <si>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</si>
  <si>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</si>
  <si>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</si>
  <si>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</si>
  <si>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</si>
  <si>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</si>
  <si>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</si>
  <si>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</si>
  <si>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</si>
  <si>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</si>
  <si>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</si>
  <si>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</si>
  <si>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</si>
  <si>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</si>
  <si>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</si>
  <si>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</si>
  <si>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</si>
  <si>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</si>
  <si>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</si>
  <si>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</si>
  <si>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</si>
  <si>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</si>
  <si>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</si>
  <si>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</si>
  <si>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</si>
  <si>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</si>
  <si>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</si>
  <si>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</si>
  <si>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</si>
  <si>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</si>
  <si>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</si>
  <si>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</si>
  <si>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</si>
  <si>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</si>
  <si>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</si>
  <si>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</si>
  <si>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</si>
  <si>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</si>
  <si>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</si>
  <si>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</si>
  <si>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</si>
  <si>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</si>
  <si>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</si>
  <si>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</si>
  <si>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</si>
  <si>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</si>
  <si>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</si>
  <si>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</si>
  <si>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</si>
  <si>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</si>
  <si>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</si>
  <si>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</si>
  <si>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</si>
  <si>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</si>
  <si>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</si>
  <si>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</si>
  <si>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</si>
  <si>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</si>
  <si>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</si>
  <si>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</si>
  <si>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</si>
  <si>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</si>
  <si>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</si>
  <si>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</si>
  <si>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</si>
  <si>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</si>
  <si>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</si>
  <si>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</si>
  <si>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</si>
  <si>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</si>
  <si>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</si>
  <si>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</si>
  <si>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</si>
  <si>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</si>
  <si>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</si>
  <si>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</si>
  <si>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</si>
  <si>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</si>
  <si>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</si>
  <si>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</si>
  <si>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</si>
  <si>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</si>
  <si>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</si>
  <si>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</si>
  <si>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</si>
  <si>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</si>
  <si>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</si>
  <si>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</si>
  <si>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</si>
  <si>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</si>
  <si>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</si>
  <si>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南国市</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</si>
  <si>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</si>
  <si>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</si>
  <si>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</si>
  <si>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</si>
  <si>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</si>
  <si>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</si>
  <si>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</si>
  <si>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</si>
  <si>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</si>
  <si>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</si>
  <si>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</si>
  <si>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</si>
  <si>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</si>
  <si>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</si>
  <si>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</si>
  <si>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</si>
  <si>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</si>
  <si>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類似団体と比較して、経営の健全性は良好な状態にあると言えますが、人口減少により汚水処理量の長期的な現象が確実な情勢であることから、さらなる経営の健全化を図るため、未普及地域の解消による収益の増加や、管路及び施設の長寿命化計画等のコスト削減などの取組みを推進する必要があります。</t>
    <rPh sb="1" eb="3">
      <t>ルイジ</t>
    </rPh>
    <rPh sb="3" eb="5">
      <t>ダンタイ</t>
    </rPh>
    <rPh sb="6" eb="8">
      <t>ヒカク</t>
    </rPh>
    <rPh sb="11" eb="13">
      <t>ケイエイ</t>
    </rPh>
    <rPh sb="14" eb="17">
      <t>ケンゼンセイ</t>
    </rPh>
    <rPh sb="18" eb="20">
      <t>リョウコウ</t>
    </rPh>
    <rPh sb="21" eb="23">
      <t>ジョウタイ</t>
    </rPh>
    <rPh sb="27" eb="28">
      <t>イ</t>
    </rPh>
    <rPh sb="33" eb="35">
      <t>ジンコウ</t>
    </rPh>
    <rPh sb="35" eb="37">
      <t>ゲンショウ</t>
    </rPh>
    <rPh sb="40" eb="42">
      <t>オスイ</t>
    </rPh>
    <rPh sb="42" eb="44">
      <t>ショリ</t>
    </rPh>
    <rPh sb="44" eb="45">
      <t>リョウ</t>
    </rPh>
    <rPh sb="46" eb="49">
      <t>チョウキテキ</t>
    </rPh>
    <rPh sb="50" eb="52">
      <t>ゲンショウ</t>
    </rPh>
    <rPh sb="53" eb="55">
      <t>カクジツ</t>
    </rPh>
    <rPh sb="56" eb="58">
      <t>ジョウセイ</t>
    </rPh>
    <rPh sb="70" eb="72">
      <t>ケイエイ</t>
    </rPh>
    <rPh sb="73" eb="76">
      <t>ケンゼンカ</t>
    </rPh>
    <rPh sb="77" eb="78">
      <t>ハカ</t>
    </rPh>
    <rPh sb="82" eb="85">
      <t>ミフキュウ</t>
    </rPh>
    <rPh sb="85" eb="87">
      <t>チイキ</t>
    </rPh>
    <rPh sb="88" eb="90">
      <t>カイショウ</t>
    </rPh>
    <rPh sb="93" eb="95">
      <t>シュウエキ</t>
    </rPh>
    <rPh sb="96" eb="98">
      <t>ゾウカ</t>
    </rPh>
    <rPh sb="100" eb="102">
      <t>カンロ</t>
    </rPh>
    <rPh sb="102" eb="103">
      <t>オヨ</t>
    </rPh>
    <rPh sb="104" eb="106">
      <t>シセツ</t>
    </rPh>
    <rPh sb="107" eb="111">
      <t>チョウジュミョウカ</t>
    </rPh>
    <rPh sb="111" eb="113">
      <t>ケイカク</t>
    </rPh>
    <rPh sb="113" eb="114">
      <t>トウ</t>
    </rPh>
    <rPh sb="118" eb="120">
      <t>サクゲン</t>
    </rPh>
    <rPh sb="123" eb="125">
      <t>トリク</t>
    </rPh>
    <rPh sb="127" eb="129">
      <t>スイシン</t>
    </rPh>
    <rPh sb="131" eb="133">
      <t>ヒツヨウ</t>
    </rPh>
    <phoneticPr fontId="4"/>
  </si>
  <si>
    <t>　経営の計画性、透明性の向上を目視して平成２９年度から地方公営企業法の一部適用（財務規定等）を開始し公営企業会計に移行しています。経営の健全性については、経常収支比率は１００％以上かつ類似団体平均値を上回っており、概ね良好な状態にあると言えます。流動比率が１００％を下回っていますが一般会計からの繰入金により実質的には１００％を超過しており流動資産の不足は生じていません。企業債残高対事業規模比率は類似団体平均値の約半分と低い水準にありますが、人口減少により汚水処理量の縮小が確実な事業環境下においては可能な限り抑制していくことが重要です。経営の効率性については、汚水処理原価が類似団体平均値より１割程度安価であり、効率性は高い状態にあると言えますが、維持管理費用が上昇傾向にあることから引き続き経費の削減に努めます。施設利用率が類似団体平均値より低い状態にあるため、更新時には適正規模になるようダウンサイジングの検討が必要です。</t>
    <rPh sb="300" eb="302">
      <t>テイド</t>
    </rPh>
    <phoneticPr fontId="4"/>
  </si>
  <si>
    <t>　供用開始から約３０年が経過しておりますが、管渠老朽化による不具合はありません。今後は点検、更新計画の策定が必要となります。</t>
    <rPh sb="1" eb="3">
      <t>キョウヨウ</t>
    </rPh>
    <rPh sb="3" eb="5">
      <t>カイシ</t>
    </rPh>
    <rPh sb="7" eb="8">
      <t>ヤク</t>
    </rPh>
    <rPh sb="10" eb="11">
      <t>ネン</t>
    </rPh>
    <rPh sb="12" eb="14">
      <t>ケイカ</t>
    </rPh>
    <rPh sb="22" eb="24">
      <t>カンキョ</t>
    </rPh>
    <rPh sb="24" eb="27">
      <t>ロウキュウカ</t>
    </rPh>
    <rPh sb="30" eb="33">
      <t>フグアイ</t>
    </rPh>
    <rPh sb="40" eb="42">
      <t>コンゴ</t>
    </rPh>
    <rPh sb="43" eb="45">
      <t>テンケン</t>
    </rPh>
    <rPh sb="46" eb="48">
      <t>コウシン</t>
    </rPh>
    <rPh sb="48" eb="50">
      <t>ケイカク</t>
    </rPh>
    <rPh sb="51" eb="53">
      <t>サクテイ</t>
    </rPh>
    <rPh sb="54" eb="5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</si>
</sst>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0.49</c:v>
                </c:pt>
                <c:pt idx="3">
                  <c:v>0.49</c:v>
                </c:pt>
                <c:pt idx="4">
                  <c:v>2.2999999999999998</c:v>
                </c:pt>
              </c:numCache>
            </c:numRef>
          </c:val>
          <c:extLst>
            <c:ext xmlns:c16="http://schemas.microsoft.com/office/drawing/2014/chart" uri="{C3380CC4-5D6E-409C-BE32-E72D297353CC}">
              <c16:uniqueId val="{00000000-C9CA-41CC-8808-4AAE96D48E80}"/>
            </c:ext>
          </c:extLst>
        </c:ser>
        <c:dLbls>
          <c:showLegendKey val="0"/>
          <c:showVal val="0"/>
          <c:showCatName val="0"/>
          <c:showSerName val="0"/>
          <c:showPercent val="0"/>
          <c:showBubbleSize val="0"/>
        </c:dLbls>
        <c:gapWidth val="150"/>
        <c:axId val="167237504"/>
        <c:axId val="167251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0.16</c:v>
                </c:pt>
                <c:pt idx="3">
                  <c:v>0.2</c:v>
                </c:pt>
                <c:pt idx="4">
                  <c:v>0.34</c:v>
                </c:pt>
              </c:numCache>
            </c:numRef>
          </c:val>
          <c:smooth val="0"/>
          <c:extLst>
            <c:ext xmlns:c16="http://schemas.microsoft.com/office/drawing/2014/chart" uri="{C3380CC4-5D6E-409C-BE32-E72D297353CC}">
              <c16:uniqueId val="{00000001-C9CA-41CC-8808-4AAE96D48E80}"/>
            </c:ext>
          </c:extLst>
        </c:ser>
        <c:dLbls>
          <c:showLegendKey val="0"/>
          <c:showVal val="0"/>
          <c:showCatName val="0"/>
          <c:showSerName val="0"/>
          <c:showPercent val="0"/>
          <c:showBubbleSize val="0"/>
        </c:dLbls>
        <c:marker val="1"/>
        <c:smooth val="0"/>
        <c:axId val="167237504"/>
        <c:axId val="167251968"/>
      </c:lineChart>
      <c:dateAx>
        <c:axId val="167237504"/>
        <c:scaling>
          <c:orientation val="minMax"/>
        </c:scaling>
        <c:delete val="1"/>
        <c:axPos val="b"/>
        <c:numFmt formatCode="&quot;H&quot;yy" sourceLinked="1"/>
        <c:majorTickMark val="none"/>
        <c:minorTickMark val="none"/>
        <c:tickLblPos val="none"/>
        <c:crossAx val="167251968"/>
        <c:crosses val="autoZero"/>
        <c:auto val="1"/>
        <c:lblOffset val="100"/>
        <c:baseTimeUnit val="years"/>
      </c:dateAx>
      <c:valAx>
        <c:axId val="16725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23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37.61</c:v>
                </c:pt>
                <c:pt idx="3">
                  <c:v>37.61</c:v>
                </c:pt>
                <c:pt idx="4">
                  <c:v>37.61</c:v>
                </c:pt>
              </c:numCache>
            </c:numRef>
          </c:val>
          <c:extLst>
            <c:ext xmlns:c16="http://schemas.microsoft.com/office/drawing/2014/chart" uri="{C3380CC4-5D6E-409C-BE32-E72D297353CC}">
              <c16:uniqueId val="{00000000-9730-4DFB-B912-45E2ACC5882A}"/>
            </c:ext>
          </c:extLst>
        </c:ser>
        <c:dLbls>
          <c:showLegendKey val="0"/>
          <c:showVal val="0"/>
          <c:showCatName val="0"/>
          <c:showSerName val="0"/>
          <c:showPercent val="0"/>
          <c:showBubbleSize val="0"/>
        </c:dLbls>
        <c:gapWidth val="150"/>
        <c:axId val="173381504"/>
        <c:axId val="173387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50.12</c:v>
                </c:pt>
                <c:pt idx="3">
                  <c:v>49.98</c:v>
                </c:pt>
                <c:pt idx="4">
                  <c:v>50.06</c:v>
                </c:pt>
              </c:numCache>
            </c:numRef>
          </c:val>
          <c:smooth val="0"/>
          <c:extLst>
            <c:ext xmlns:c16="http://schemas.microsoft.com/office/drawing/2014/chart" uri="{C3380CC4-5D6E-409C-BE32-E72D297353CC}">
              <c16:uniqueId val="{00000001-9730-4DFB-B912-45E2ACC5882A}"/>
            </c:ext>
          </c:extLst>
        </c:ser>
        <c:dLbls>
          <c:showLegendKey val="0"/>
          <c:showVal val="0"/>
          <c:showCatName val="0"/>
          <c:showSerName val="0"/>
          <c:showPercent val="0"/>
          <c:showBubbleSize val="0"/>
        </c:dLbls>
        <c:marker val="1"/>
        <c:smooth val="0"/>
        <c:axId val="173381504"/>
        <c:axId val="173387776"/>
      </c:lineChart>
      <c:dateAx>
        <c:axId val="173381504"/>
        <c:scaling>
          <c:orientation val="minMax"/>
        </c:scaling>
        <c:delete val="1"/>
        <c:axPos val="b"/>
        <c:numFmt formatCode="&quot;H&quot;yy" sourceLinked="1"/>
        <c:majorTickMark val="none"/>
        <c:minorTickMark val="none"/>
        <c:tickLblPos val="none"/>
        <c:crossAx val="173387776"/>
        <c:crosses val="autoZero"/>
        <c:auto val="1"/>
        <c:lblOffset val="100"/>
        <c:baseTimeUnit val="years"/>
      </c:dateAx>
      <c:valAx>
        <c:axId val="17338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38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100</c:v>
                </c:pt>
                <c:pt idx="3">
                  <c:v>100</c:v>
                </c:pt>
                <c:pt idx="4">
                  <c:v>100</c:v>
                </c:pt>
              </c:numCache>
            </c:numRef>
          </c:val>
          <c:extLst>
            <c:ext xmlns:c16="http://schemas.microsoft.com/office/drawing/2014/chart" uri="{C3380CC4-5D6E-409C-BE32-E72D297353CC}">
              <c16:uniqueId val="{00000000-C3EE-42D7-8EA1-B99176AEB8BE}"/>
            </c:ext>
          </c:extLst>
        </c:ser>
        <c:dLbls>
          <c:showLegendKey val="0"/>
          <c:showVal val="0"/>
          <c:showCatName val="0"/>
          <c:showSerName val="0"/>
          <c:showPercent val="0"/>
          <c:showBubbleSize val="0"/>
        </c:dLbls>
        <c:gapWidth val="150"/>
        <c:axId val="173689088"/>
        <c:axId val="173695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86.63</c:v>
                </c:pt>
                <c:pt idx="3">
                  <c:v>87.09</c:v>
                </c:pt>
                <c:pt idx="4">
                  <c:v>85.79</c:v>
                </c:pt>
              </c:numCache>
            </c:numRef>
          </c:val>
          <c:smooth val="0"/>
          <c:extLst>
            <c:ext xmlns:c16="http://schemas.microsoft.com/office/drawing/2014/chart" uri="{C3380CC4-5D6E-409C-BE32-E72D297353CC}">
              <c16:uniqueId val="{00000001-C3EE-42D7-8EA1-B99176AEB8BE}"/>
            </c:ext>
          </c:extLst>
        </c:ser>
        <c:dLbls>
          <c:showLegendKey val="0"/>
          <c:showVal val="0"/>
          <c:showCatName val="0"/>
          <c:showSerName val="0"/>
          <c:showPercent val="0"/>
          <c:showBubbleSize val="0"/>
        </c:dLbls>
        <c:marker val="1"/>
        <c:smooth val="0"/>
        <c:axId val="173689088"/>
        <c:axId val="173695360"/>
      </c:lineChart>
      <c:dateAx>
        <c:axId val="173689088"/>
        <c:scaling>
          <c:orientation val="minMax"/>
        </c:scaling>
        <c:delete val="1"/>
        <c:axPos val="b"/>
        <c:numFmt formatCode="&quot;H&quot;yy" sourceLinked="1"/>
        <c:majorTickMark val="none"/>
        <c:minorTickMark val="none"/>
        <c:tickLblPos val="none"/>
        <c:crossAx val="173695360"/>
        <c:crosses val="autoZero"/>
        <c:auto val="1"/>
        <c:lblOffset val="100"/>
        <c:baseTimeUnit val="years"/>
      </c:dateAx>
      <c:valAx>
        <c:axId val="17369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68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128.63</c:v>
                </c:pt>
                <c:pt idx="3">
                  <c:v>126.69</c:v>
                </c:pt>
                <c:pt idx="4">
                  <c:v>106.52</c:v>
                </c:pt>
              </c:numCache>
            </c:numRef>
          </c:val>
          <c:extLst>
            <c:ext xmlns:c16="http://schemas.microsoft.com/office/drawing/2014/chart" uri="{C3380CC4-5D6E-409C-BE32-E72D297353CC}">
              <c16:uniqueId val="{00000000-0778-4DD0-9280-F757F45A26B7}"/>
            </c:ext>
          </c:extLst>
        </c:ser>
        <c:dLbls>
          <c:showLegendKey val="0"/>
          <c:showVal val="0"/>
          <c:showCatName val="0"/>
          <c:showSerName val="0"/>
          <c:showPercent val="0"/>
          <c:showBubbleSize val="0"/>
        </c:dLbls>
        <c:gapWidth val="150"/>
        <c:axId val="167278848"/>
        <c:axId val="167289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121.95</c:v>
                </c:pt>
                <c:pt idx="3">
                  <c:v>106.92</c:v>
                </c:pt>
                <c:pt idx="4">
                  <c:v>105.14</c:v>
                </c:pt>
              </c:numCache>
            </c:numRef>
          </c:val>
          <c:smooth val="0"/>
          <c:extLst>
            <c:ext xmlns:c16="http://schemas.microsoft.com/office/drawing/2014/chart" uri="{C3380CC4-5D6E-409C-BE32-E72D297353CC}">
              <c16:uniqueId val="{00000001-0778-4DD0-9280-F757F45A26B7}"/>
            </c:ext>
          </c:extLst>
        </c:ser>
        <c:dLbls>
          <c:showLegendKey val="0"/>
          <c:showVal val="0"/>
          <c:showCatName val="0"/>
          <c:showSerName val="0"/>
          <c:showPercent val="0"/>
          <c:showBubbleSize val="0"/>
        </c:dLbls>
        <c:marker val="1"/>
        <c:smooth val="0"/>
        <c:axId val="167278848"/>
        <c:axId val="167289216"/>
      </c:lineChart>
      <c:dateAx>
        <c:axId val="167278848"/>
        <c:scaling>
          <c:orientation val="minMax"/>
        </c:scaling>
        <c:delete val="1"/>
        <c:axPos val="b"/>
        <c:numFmt formatCode="&quot;H&quot;yy" sourceLinked="1"/>
        <c:majorTickMark val="none"/>
        <c:minorTickMark val="none"/>
        <c:tickLblPos val="none"/>
        <c:crossAx val="167289216"/>
        <c:crosses val="autoZero"/>
        <c:auto val="1"/>
        <c:lblOffset val="100"/>
        <c:baseTimeUnit val="years"/>
      </c:dateAx>
      <c:valAx>
        <c:axId val="16728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27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0.06</c:v>
                </c:pt>
                <c:pt idx="3">
                  <c:v>5.8</c:v>
                </c:pt>
                <c:pt idx="4">
                  <c:v>8.39</c:v>
                </c:pt>
              </c:numCache>
            </c:numRef>
          </c:val>
          <c:extLst>
            <c:ext xmlns:c16="http://schemas.microsoft.com/office/drawing/2014/chart" uri="{C3380CC4-5D6E-409C-BE32-E72D297353CC}">
              <c16:uniqueId val="{00000000-A754-4FB8-B9C8-5265CC2D62FD}"/>
            </c:ext>
          </c:extLst>
        </c:ser>
        <c:dLbls>
          <c:showLegendKey val="0"/>
          <c:showVal val="0"/>
          <c:showCatName val="0"/>
          <c:showSerName val="0"/>
          <c:showPercent val="0"/>
          <c:showBubbleSize val="0"/>
        </c:dLbls>
        <c:gapWidth val="150"/>
        <c:axId val="173226624"/>
        <c:axId val="173236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33.130000000000003</c:v>
                </c:pt>
                <c:pt idx="3">
                  <c:v>18.600000000000001</c:v>
                </c:pt>
                <c:pt idx="4">
                  <c:v>18.04</c:v>
                </c:pt>
              </c:numCache>
            </c:numRef>
          </c:val>
          <c:smooth val="0"/>
          <c:extLst>
            <c:ext xmlns:c16="http://schemas.microsoft.com/office/drawing/2014/chart" uri="{C3380CC4-5D6E-409C-BE32-E72D297353CC}">
              <c16:uniqueId val="{00000001-A754-4FB8-B9C8-5265CC2D62FD}"/>
            </c:ext>
          </c:extLst>
        </c:ser>
        <c:dLbls>
          <c:showLegendKey val="0"/>
          <c:showVal val="0"/>
          <c:showCatName val="0"/>
          <c:showSerName val="0"/>
          <c:showPercent val="0"/>
          <c:showBubbleSize val="0"/>
        </c:dLbls>
        <c:marker val="1"/>
        <c:smooth val="0"/>
        <c:axId val="173226624"/>
        <c:axId val="173236992"/>
      </c:lineChart>
      <c:dateAx>
        <c:axId val="173226624"/>
        <c:scaling>
          <c:orientation val="minMax"/>
        </c:scaling>
        <c:delete val="1"/>
        <c:axPos val="b"/>
        <c:numFmt formatCode="&quot;H&quot;yy" sourceLinked="1"/>
        <c:majorTickMark val="none"/>
        <c:minorTickMark val="none"/>
        <c:tickLblPos val="none"/>
        <c:crossAx val="173236992"/>
        <c:crosses val="autoZero"/>
        <c:auto val="1"/>
        <c:lblOffset val="100"/>
        <c:baseTimeUnit val="years"/>
      </c:dateAx>
      <c:valAx>
        <c:axId val="17323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22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C87-4E61-B9D1-9C2BB35165AA}"/>
            </c:ext>
          </c:extLst>
        </c:ser>
        <c:dLbls>
          <c:showLegendKey val="0"/>
          <c:showVal val="0"/>
          <c:showCatName val="0"/>
          <c:showSerName val="0"/>
          <c:showPercent val="0"/>
          <c:showBubbleSize val="0"/>
        </c:dLbls>
        <c:gapWidth val="150"/>
        <c:axId val="173263872"/>
        <c:axId val="173270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3C87-4E61-B9D1-9C2BB35165AA}"/>
            </c:ext>
          </c:extLst>
        </c:ser>
        <c:dLbls>
          <c:showLegendKey val="0"/>
          <c:showVal val="0"/>
          <c:showCatName val="0"/>
          <c:showSerName val="0"/>
          <c:showPercent val="0"/>
          <c:showBubbleSize val="0"/>
        </c:dLbls>
        <c:marker val="1"/>
        <c:smooth val="0"/>
        <c:axId val="173263872"/>
        <c:axId val="173270144"/>
      </c:lineChart>
      <c:dateAx>
        <c:axId val="173263872"/>
        <c:scaling>
          <c:orientation val="minMax"/>
        </c:scaling>
        <c:delete val="1"/>
        <c:axPos val="b"/>
        <c:numFmt formatCode="&quot;H&quot;yy" sourceLinked="1"/>
        <c:majorTickMark val="none"/>
        <c:minorTickMark val="none"/>
        <c:tickLblPos val="none"/>
        <c:crossAx val="173270144"/>
        <c:crosses val="autoZero"/>
        <c:auto val="1"/>
        <c:lblOffset val="100"/>
        <c:baseTimeUnit val="years"/>
      </c:dateAx>
      <c:valAx>
        <c:axId val="17327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26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EC4-4051-B215-B13BBDA7961D}"/>
            </c:ext>
          </c:extLst>
        </c:ser>
        <c:dLbls>
          <c:showLegendKey val="0"/>
          <c:showVal val="0"/>
          <c:showCatName val="0"/>
          <c:showSerName val="0"/>
          <c:showPercent val="0"/>
          <c:showBubbleSize val="0"/>
        </c:dLbls>
        <c:gapWidth val="150"/>
        <c:axId val="173060096"/>
        <c:axId val="173062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formatCode="#,##0.00;&quot;△&quot;#,##0.00">
                  <c:v>0</c:v>
                </c:pt>
                <c:pt idx="3">
                  <c:v>1.03</c:v>
                </c:pt>
                <c:pt idx="4">
                  <c:v>11.56</c:v>
                </c:pt>
              </c:numCache>
            </c:numRef>
          </c:val>
          <c:smooth val="0"/>
          <c:extLst>
            <c:ext xmlns:c16="http://schemas.microsoft.com/office/drawing/2014/chart" uri="{C3380CC4-5D6E-409C-BE32-E72D297353CC}">
              <c16:uniqueId val="{00000001-4EC4-4051-B215-B13BBDA7961D}"/>
            </c:ext>
          </c:extLst>
        </c:ser>
        <c:dLbls>
          <c:showLegendKey val="0"/>
          <c:showVal val="0"/>
          <c:showCatName val="0"/>
          <c:showSerName val="0"/>
          <c:showPercent val="0"/>
          <c:showBubbleSize val="0"/>
        </c:dLbls>
        <c:marker val="1"/>
        <c:smooth val="0"/>
        <c:axId val="173060096"/>
        <c:axId val="173062016"/>
      </c:lineChart>
      <c:dateAx>
        <c:axId val="173060096"/>
        <c:scaling>
          <c:orientation val="minMax"/>
        </c:scaling>
        <c:delete val="1"/>
        <c:axPos val="b"/>
        <c:numFmt formatCode="&quot;H&quot;yy" sourceLinked="1"/>
        <c:majorTickMark val="none"/>
        <c:minorTickMark val="none"/>
        <c:tickLblPos val="none"/>
        <c:crossAx val="173062016"/>
        <c:crosses val="autoZero"/>
        <c:auto val="1"/>
        <c:lblOffset val="100"/>
        <c:baseTimeUnit val="years"/>
      </c:dateAx>
      <c:valAx>
        <c:axId val="17306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06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71.05</c:v>
                </c:pt>
                <c:pt idx="3">
                  <c:v>87.16</c:v>
                </c:pt>
                <c:pt idx="4">
                  <c:v>81.97</c:v>
                </c:pt>
              </c:numCache>
            </c:numRef>
          </c:val>
          <c:extLst>
            <c:ext xmlns:c16="http://schemas.microsoft.com/office/drawing/2014/chart" uri="{C3380CC4-5D6E-409C-BE32-E72D297353CC}">
              <c16:uniqueId val="{00000000-1636-47A2-A893-50EC7FB2ED71}"/>
            </c:ext>
          </c:extLst>
        </c:ser>
        <c:dLbls>
          <c:showLegendKey val="0"/>
          <c:showVal val="0"/>
          <c:showCatName val="0"/>
          <c:showSerName val="0"/>
          <c:showPercent val="0"/>
          <c:showBubbleSize val="0"/>
        </c:dLbls>
        <c:gapWidth val="150"/>
        <c:axId val="173097344"/>
        <c:axId val="173099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91.89</c:v>
                </c:pt>
                <c:pt idx="3">
                  <c:v>49.02</c:v>
                </c:pt>
                <c:pt idx="4">
                  <c:v>54.41</c:v>
                </c:pt>
              </c:numCache>
            </c:numRef>
          </c:val>
          <c:smooth val="0"/>
          <c:extLst>
            <c:ext xmlns:c16="http://schemas.microsoft.com/office/drawing/2014/chart" uri="{C3380CC4-5D6E-409C-BE32-E72D297353CC}">
              <c16:uniqueId val="{00000001-1636-47A2-A893-50EC7FB2ED71}"/>
            </c:ext>
          </c:extLst>
        </c:ser>
        <c:dLbls>
          <c:showLegendKey val="0"/>
          <c:showVal val="0"/>
          <c:showCatName val="0"/>
          <c:showSerName val="0"/>
          <c:showPercent val="0"/>
          <c:showBubbleSize val="0"/>
        </c:dLbls>
        <c:marker val="1"/>
        <c:smooth val="0"/>
        <c:axId val="173097344"/>
        <c:axId val="173099264"/>
      </c:lineChart>
      <c:dateAx>
        <c:axId val="173097344"/>
        <c:scaling>
          <c:orientation val="minMax"/>
        </c:scaling>
        <c:delete val="1"/>
        <c:axPos val="b"/>
        <c:numFmt formatCode="&quot;H&quot;yy" sourceLinked="1"/>
        <c:majorTickMark val="none"/>
        <c:minorTickMark val="none"/>
        <c:tickLblPos val="none"/>
        <c:crossAx val="173099264"/>
        <c:crosses val="autoZero"/>
        <c:auto val="1"/>
        <c:lblOffset val="100"/>
        <c:baseTimeUnit val="years"/>
      </c:dateAx>
      <c:valAx>
        <c:axId val="17309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09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451.58</c:v>
                </c:pt>
                <c:pt idx="3">
                  <c:v>495.42</c:v>
                </c:pt>
                <c:pt idx="4">
                  <c:v>498.2</c:v>
                </c:pt>
              </c:numCache>
            </c:numRef>
          </c:val>
          <c:extLst>
            <c:ext xmlns:c16="http://schemas.microsoft.com/office/drawing/2014/chart" uri="{C3380CC4-5D6E-409C-BE32-E72D297353CC}">
              <c16:uniqueId val="{00000000-8BB5-42BF-A8AE-6AD177E9DD45}"/>
            </c:ext>
          </c:extLst>
        </c:ser>
        <c:dLbls>
          <c:showLegendKey val="0"/>
          <c:showVal val="0"/>
          <c:showCatName val="0"/>
          <c:showSerName val="0"/>
          <c:showPercent val="0"/>
          <c:showBubbleSize val="0"/>
        </c:dLbls>
        <c:gapWidth val="150"/>
        <c:axId val="173146880"/>
        <c:axId val="173148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855.79</c:v>
                </c:pt>
                <c:pt idx="3">
                  <c:v>948.07</c:v>
                </c:pt>
                <c:pt idx="4">
                  <c:v>1105.9100000000001</c:v>
                </c:pt>
              </c:numCache>
            </c:numRef>
          </c:val>
          <c:smooth val="0"/>
          <c:extLst>
            <c:ext xmlns:c16="http://schemas.microsoft.com/office/drawing/2014/chart" uri="{C3380CC4-5D6E-409C-BE32-E72D297353CC}">
              <c16:uniqueId val="{00000001-8BB5-42BF-A8AE-6AD177E9DD45}"/>
            </c:ext>
          </c:extLst>
        </c:ser>
        <c:dLbls>
          <c:showLegendKey val="0"/>
          <c:showVal val="0"/>
          <c:showCatName val="0"/>
          <c:showSerName val="0"/>
          <c:showPercent val="0"/>
          <c:showBubbleSize val="0"/>
        </c:dLbls>
        <c:marker val="1"/>
        <c:smooth val="0"/>
        <c:axId val="173146880"/>
        <c:axId val="173148800"/>
      </c:lineChart>
      <c:dateAx>
        <c:axId val="173146880"/>
        <c:scaling>
          <c:orientation val="minMax"/>
        </c:scaling>
        <c:delete val="1"/>
        <c:axPos val="b"/>
        <c:numFmt formatCode="&quot;H&quot;yy" sourceLinked="1"/>
        <c:majorTickMark val="none"/>
        <c:minorTickMark val="none"/>
        <c:tickLblPos val="none"/>
        <c:crossAx val="173148800"/>
        <c:crosses val="autoZero"/>
        <c:auto val="1"/>
        <c:lblOffset val="100"/>
        <c:baseTimeUnit val="years"/>
      </c:dateAx>
      <c:valAx>
        <c:axId val="17314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14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124.54</c:v>
                </c:pt>
                <c:pt idx="3">
                  <c:v>88.32</c:v>
                </c:pt>
                <c:pt idx="4">
                  <c:v>84.33</c:v>
                </c:pt>
              </c:numCache>
            </c:numRef>
          </c:val>
          <c:extLst>
            <c:ext xmlns:c16="http://schemas.microsoft.com/office/drawing/2014/chart" uri="{C3380CC4-5D6E-409C-BE32-E72D297353CC}">
              <c16:uniqueId val="{00000000-E223-44C6-B7C5-C7E772B1D138}"/>
            </c:ext>
          </c:extLst>
        </c:ser>
        <c:dLbls>
          <c:showLegendKey val="0"/>
          <c:showVal val="0"/>
          <c:showCatName val="0"/>
          <c:showSerName val="0"/>
          <c:showPercent val="0"/>
          <c:showBubbleSize val="0"/>
        </c:dLbls>
        <c:gapWidth val="150"/>
        <c:axId val="173175936"/>
        <c:axId val="173177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82.82</c:v>
                </c:pt>
                <c:pt idx="3">
                  <c:v>83.31</c:v>
                </c:pt>
                <c:pt idx="4">
                  <c:v>76.319999999999993</c:v>
                </c:pt>
              </c:numCache>
            </c:numRef>
          </c:val>
          <c:smooth val="0"/>
          <c:extLst>
            <c:ext xmlns:c16="http://schemas.microsoft.com/office/drawing/2014/chart" uri="{C3380CC4-5D6E-409C-BE32-E72D297353CC}">
              <c16:uniqueId val="{00000001-E223-44C6-B7C5-C7E772B1D138}"/>
            </c:ext>
          </c:extLst>
        </c:ser>
        <c:dLbls>
          <c:showLegendKey val="0"/>
          <c:showVal val="0"/>
          <c:showCatName val="0"/>
          <c:showSerName val="0"/>
          <c:showPercent val="0"/>
          <c:showBubbleSize val="0"/>
        </c:dLbls>
        <c:marker val="1"/>
        <c:smooth val="0"/>
        <c:axId val="173175936"/>
        <c:axId val="173177856"/>
      </c:lineChart>
      <c:dateAx>
        <c:axId val="173175936"/>
        <c:scaling>
          <c:orientation val="minMax"/>
        </c:scaling>
        <c:delete val="1"/>
        <c:axPos val="b"/>
        <c:numFmt formatCode="&quot;H&quot;yy" sourceLinked="1"/>
        <c:majorTickMark val="none"/>
        <c:minorTickMark val="none"/>
        <c:tickLblPos val="none"/>
        <c:crossAx val="173177856"/>
        <c:crosses val="autoZero"/>
        <c:auto val="1"/>
        <c:lblOffset val="100"/>
        <c:baseTimeUnit val="years"/>
      </c:dateAx>
      <c:valAx>
        <c:axId val="17317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17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104.16</c:v>
                </c:pt>
                <c:pt idx="3">
                  <c:v>145.6</c:v>
                </c:pt>
                <c:pt idx="4">
                  <c:v>152.27000000000001</c:v>
                </c:pt>
              </c:numCache>
            </c:numRef>
          </c:val>
          <c:extLst>
            <c:ext xmlns:c16="http://schemas.microsoft.com/office/drawing/2014/chart" uri="{C3380CC4-5D6E-409C-BE32-E72D297353CC}">
              <c16:uniqueId val="{00000000-0FE8-4C40-8CF7-2FE5ECFFDDFB}"/>
            </c:ext>
          </c:extLst>
        </c:ser>
        <c:dLbls>
          <c:showLegendKey val="0"/>
          <c:showVal val="0"/>
          <c:showCatName val="0"/>
          <c:showSerName val="0"/>
          <c:showPercent val="0"/>
          <c:showBubbleSize val="0"/>
        </c:dLbls>
        <c:gapWidth val="150"/>
        <c:axId val="173209088"/>
        <c:axId val="173211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165.76</c:v>
                </c:pt>
                <c:pt idx="3">
                  <c:v>160.62</c:v>
                </c:pt>
                <c:pt idx="4">
                  <c:v>171.08</c:v>
                </c:pt>
              </c:numCache>
            </c:numRef>
          </c:val>
          <c:smooth val="0"/>
          <c:extLst>
            <c:ext xmlns:c16="http://schemas.microsoft.com/office/drawing/2014/chart" uri="{C3380CC4-5D6E-409C-BE32-E72D297353CC}">
              <c16:uniqueId val="{00000001-0FE8-4C40-8CF7-2FE5ECFFDDFB}"/>
            </c:ext>
          </c:extLst>
        </c:ser>
        <c:dLbls>
          <c:showLegendKey val="0"/>
          <c:showVal val="0"/>
          <c:showCatName val="0"/>
          <c:showSerName val="0"/>
          <c:showPercent val="0"/>
          <c:showBubbleSize val="0"/>
        </c:dLbls>
        <c:marker val="1"/>
        <c:smooth val="0"/>
        <c:axId val="173209088"/>
        <c:axId val="173211008"/>
      </c:lineChart>
      <c:dateAx>
        <c:axId val="173209088"/>
        <c:scaling>
          <c:orientation val="minMax"/>
        </c:scaling>
        <c:delete val="1"/>
        <c:axPos val="b"/>
        <c:numFmt formatCode="&quot;H&quot;yy" sourceLinked="1"/>
        <c:majorTickMark val="none"/>
        <c:minorTickMark val="none"/>
        <c:tickLblPos val="none"/>
        <c:crossAx val="173211008"/>
        <c:crosses val="autoZero"/>
        <c:auto val="1"/>
        <c:lblOffset val="100"/>
        <c:baseTimeUnit val="years"/>
      </c:dateAx>
      <c:valAx>
        <c:axId val="17321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20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南国市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Cb2</v>
      </c>
      <c r="X8" s="72"/>
      <c r="Y8" s="72"/>
      <c r="Z8" s="72"/>
      <c r="AA8" s="72"/>
      <c r="AB8" s="72"/>
      <c r="AC8" s="72"/>
      <c r="AD8" s="73" t="str">
        <f>データ!$M$6</f>
        <v>非設置</v>
      </c>
      <c r="AE8" s="73"/>
      <c r="AF8" s="73"/>
      <c r="AG8" s="73"/>
      <c r="AH8" s="73"/>
      <c r="AI8" s="73"/>
      <c r="AJ8" s="73"/>
      <c r="AK8" s="3"/>
      <c r="AL8" s="69">
        <f>データ!S6</f>
        <v>47247</v>
      </c>
      <c r="AM8" s="69"/>
      <c r="AN8" s="69"/>
      <c r="AO8" s="69"/>
      <c r="AP8" s="69"/>
      <c r="AQ8" s="69"/>
      <c r="AR8" s="69"/>
      <c r="AS8" s="69"/>
      <c r="AT8" s="68">
        <f>データ!T6</f>
        <v>125.3</v>
      </c>
      <c r="AU8" s="68"/>
      <c r="AV8" s="68"/>
      <c r="AW8" s="68"/>
      <c r="AX8" s="68"/>
      <c r="AY8" s="68"/>
      <c r="AZ8" s="68"/>
      <c r="BA8" s="68"/>
      <c r="BB8" s="68">
        <f>データ!U6</f>
        <v>377.07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63.26</v>
      </c>
      <c r="J10" s="68"/>
      <c r="K10" s="68"/>
      <c r="L10" s="68"/>
      <c r="M10" s="68"/>
      <c r="N10" s="68"/>
      <c r="O10" s="68"/>
      <c r="P10" s="68">
        <f>データ!P6</f>
        <v>33.51</v>
      </c>
      <c r="Q10" s="68"/>
      <c r="R10" s="68"/>
      <c r="S10" s="68"/>
      <c r="T10" s="68"/>
      <c r="U10" s="68"/>
      <c r="V10" s="68"/>
      <c r="W10" s="68">
        <f>データ!Q6</f>
        <v>93.56</v>
      </c>
      <c r="X10" s="68"/>
      <c r="Y10" s="68"/>
      <c r="Z10" s="68"/>
      <c r="AA10" s="68"/>
      <c r="AB10" s="68"/>
      <c r="AC10" s="68"/>
      <c r="AD10" s="69">
        <f>データ!R6</f>
        <v>2275</v>
      </c>
      <c r="AE10" s="69"/>
      <c r="AF10" s="69"/>
      <c r="AG10" s="69"/>
      <c r="AH10" s="69"/>
      <c r="AI10" s="69"/>
      <c r="AJ10" s="69"/>
      <c r="AK10" s="2"/>
      <c r="AL10" s="69">
        <f>データ!V6</f>
        <v>15739</v>
      </c>
      <c r="AM10" s="69"/>
      <c r="AN10" s="69"/>
      <c r="AO10" s="69"/>
      <c r="AP10" s="69"/>
      <c r="AQ10" s="69"/>
      <c r="AR10" s="69"/>
      <c r="AS10" s="69"/>
      <c r="AT10" s="68">
        <f>データ!W6</f>
        <v>2.62</v>
      </c>
      <c r="AU10" s="68"/>
      <c r="AV10" s="68"/>
      <c r="AW10" s="68"/>
      <c r="AX10" s="68"/>
      <c r="AY10" s="68"/>
      <c r="AZ10" s="68"/>
      <c r="BA10" s="68"/>
      <c r="BB10" s="68">
        <f>データ!X6</f>
        <v>6007.25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8M2FGvCQuwE6jBjHFO90uFt6r7R7AbbwkERAKYJyn8h733rbc3XL6m2/LoC1/FLmwk7NXL76V3ehIfRDNUiDOA==" saltValue="brQRdVOafar2EURTUD4Rd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392049</v>
      </c>
      <c r="D6" s="33">
        <f t="shared" si="3"/>
        <v>46</v>
      </c>
      <c r="E6" s="33">
        <f t="shared" si="3"/>
        <v>17</v>
      </c>
      <c r="F6" s="33">
        <f t="shared" si="3"/>
        <v>1</v>
      </c>
      <c r="G6" s="33">
        <f t="shared" si="3"/>
        <v>0</v>
      </c>
      <c r="H6" s="33" t="str">
        <f t="shared" si="3"/>
        <v>高知県　南国市</v>
      </c>
      <c r="I6" s="33" t="str">
        <f t="shared" si="3"/>
        <v>法適用</v>
      </c>
      <c r="J6" s="33" t="str">
        <f t="shared" si="3"/>
        <v>下水道事業</v>
      </c>
      <c r="K6" s="33" t="str">
        <f t="shared" si="3"/>
        <v>公共下水道</v>
      </c>
      <c r="L6" s="33" t="str">
        <f t="shared" si="3"/>
        <v>Cb2</v>
      </c>
      <c r="M6" s="33" t="str">
        <f t="shared" si="3"/>
        <v>非設置</v>
      </c>
      <c r="N6" s="34" t="str">
        <f t="shared" si="3"/>
        <v>-</v>
      </c>
      <c r="O6" s="34">
        <f t="shared" si="3"/>
        <v>63.26</v>
      </c>
      <c r="P6" s="34">
        <f t="shared" si="3"/>
        <v>33.51</v>
      </c>
      <c r="Q6" s="34">
        <f t="shared" si="3"/>
        <v>93.56</v>
      </c>
      <c r="R6" s="34">
        <f t="shared" si="3"/>
        <v>2275</v>
      </c>
      <c r="S6" s="34">
        <f t="shared" si="3"/>
        <v>47247</v>
      </c>
      <c r="T6" s="34">
        <f t="shared" si="3"/>
        <v>125.3</v>
      </c>
      <c r="U6" s="34">
        <f t="shared" si="3"/>
        <v>377.07</v>
      </c>
      <c r="V6" s="34">
        <f t="shared" si="3"/>
        <v>15739</v>
      </c>
      <c r="W6" s="34">
        <f t="shared" si="3"/>
        <v>2.62</v>
      </c>
      <c r="X6" s="34">
        <f t="shared" si="3"/>
        <v>6007.25</v>
      </c>
      <c r="Y6" s="35" t="str">
        <f>IF(Y7="",NA(),Y7)</f>
        <v>-</v>
      </c>
      <c r="Z6" s="35" t="str">
        <f t="shared" ref="Z6:AH6" si="4">IF(Z7="",NA(),Z7)</f>
        <v>-</v>
      </c>
      <c r="AA6" s="35">
        <f t="shared" si="4"/>
        <v>128.63</v>
      </c>
      <c r="AB6" s="35">
        <f t="shared" si="4"/>
        <v>126.69</v>
      </c>
      <c r="AC6" s="35">
        <f t="shared" si="4"/>
        <v>106.52</v>
      </c>
      <c r="AD6" s="35" t="str">
        <f t="shared" si="4"/>
        <v>-</v>
      </c>
      <c r="AE6" s="35" t="str">
        <f t="shared" si="4"/>
        <v>-</v>
      </c>
      <c r="AF6" s="35">
        <f t="shared" si="4"/>
        <v>121.95</v>
      </c>
      <c r="AG6" s="35">
        <f t="shared" si="4"/>
        <v>106.92</v>
      </c>
      <c r="AH6" s="35">
        <f t="shared" si="4"/>
        <v>105.14</v>
      </c>
      <c r="AI6" s="34" t="str">
        <f>IF(AI7="","",IF(AI7="-","【-】","【"&amp;SUBSTITUTE(TEXT(AI7,"#,##0.00"),"-","△")&amp;"】"))</f>
        <v>【108.07】</v>
      </c>
      <c r="AJ6" s="35" t="str">
        <f>IF(AJ7="",NA(),AJ7)</f>
        <v>-</v>
      </c>
      <c r="AK6" s="35" t="str">
        <f t="shared" ref="AK6:AS6" si="5">IF(AK7="",NA(),AK7)</f>
        <v>-</v>
      </c>
      <c r="AL6" s="34">
        <f t="shared" si="5"/>
        <v>0</v>
      </c>
      <c r="AM6" s="34">
        <f t="shared" si="5"/>
        <v>0</v>
      </c>
      <c r="AN6" s="34">
        <f t="shared" si="5"/>
        <v>0</v>
      </c>
      <c r="AO6" s="35" t="str">
        <f t="shared" si="5"/>
        <v>-</v>
      </c>
      <c r="AP6" s="35" t="str">
        <f t="shared" si="5"/>
        <v>-</v>
      </c>
      <c r="AQ6" s="34">
        <f t="shared" si="5"/>
        <v>0</v>
      </c>
      <c r="AR6" s="35">
        <f t="shared" si="5"/>
        <v>1.03</v>
      </c>
      <c r="AS6" s="35">
        <f t="shared" si="5"/>
        <v>11.56</v>
      </c>
      <c r="AT6" s="34" t="str">
        <f>IF(AT7="","",IF(AT7="-","【-】","【"&amp;SUBSTITUTE(TEXT(AT7,"#,##0.00"),"-","△")&amp;"】"))</f>
        <v>【3.09】</v>
      </c>
      <c r="AU6" s="35" t="str">
        <f>IF(AU7="",NA(),AU7)</f>
        <v>-</v>
      </c>
      <c r="AV6" s="35" t="str">
        <f t="shared" ref="AV6:BD6" si="6">IF(AV7="",NA(),AV7)</f>
        <v>-</v>
      </c>
      <c r="AW6" s="35">
        <f t="shared" si="6"/>
        <v>71.05</v>
      </c>
      <c r="AX6" s="35">
        <f t="shared" si="6"/>
        <v>87.16</v>
      </c>
      <c r="AY6" s="35">
        <f t="shared" si="6"/>
        <v>81.97</v>
      </c>
      <c r="AZ6" s="35" t="str">
        <f t="shared" si="6"/>
        <v>-</v>
      </c>
      <c r="BA6" s="35" t="str">
        <f t="shared" si="6"/>
        <v>-</v>
      </c>
      <c r="BB6" s="35">
        <f t="shared" si="6"/>
        <v>91.89</v>
      </c>
      <c r="BC6" s="35">
        <f t="shared" si="6"/>
        <v>49.02</v>
      </c>
      <c r="BD6" s="35">
        <f t="shared" si="6"/>
        <v>54.41</v>
      </c>
      <c r="BE6" s="34" t="str">
        <f>IF(BE7="","",IF(BE7="-","【-】","【"&amp;SUBSTITUTE(TEXT(BE7,"#,##0.00"),"-","△")&amp;"】"))</f>
        <v>【69.54】</v>
      </c>
      <c r="BF6" s="35" t="str">
        <f>IF(BF7="",NA(),BF7)</f>
        <v>-</v>
      </c>
      <c r="BG6" s="35" t="str">
        <f t="shared" ref="BG6:BO6" si="7">IF(BG7="",NA(),BG7)</f>
        <v>-</v>
      </c>
      <c r="BH6" s="35">
        <f t="shared" si="7"/>
        <v>451.58</v>
      </c>
      <c r="BI6" s="35">
        <f t="shared" si="7"/>
        <v>495.42</v>
      </c>
      <c r="BJ6" s="35">
        <f t="shared" si="7"/>
        <v>498.2</v>
      </c>
      <c r="BK6" s="35" t="str">
        <f t="shared" si="7"/>
        <v>-</v>
      </c>
      <c r="BL6" s="35" t="str">
        <f t="shared" si="7"/>
        <v>-</v>
      </c>
      <c r="BM6" s="35">
        <f t="shared" si="7"/>
        <v>855.79</v>
      </c>
      <c r="BN6" s="35">
        <f t="shared" si="7"/>
        <v>948.07</v>
      </c>
      <c r="BO6" s="35">
        <f t="shared" si="7"/>
        <v>1105.9100000000001</v>
      </c>
      <c r="BP6" s="34" t="str">
        <f>IF(BP7="","",IF(BP7="-","【-】","【"&amp;SUBSTITUTE(TEXT(BP7,"#,##0.00"),"-","△")&amp;"】"))</f>
        <v>【682.51】</v>
      </c>
      <c r="BQ6" s="35" t="str">
        <f>IF(BQ7="",NA(),BQ7)</f>
        <v>-</v>
      </c>
      <c r="BR6" s="35" t="str">
        <f t="shared" ref="BR6:BZ6" si="8">IF(BR7="",NA(),BR7)</f>
        <v>-</v>
      </c>
      <c r="BS6" s="35">
        <f t="shared" si="8"/>
        <v>124.54</v>
      </c>
      <c r="BT6" s="35">
        <f t="shared" si="8"/>
        <v>88.32</v>
      </c>
      <c r="BU6" s="35">
        <f t="shared" si="8"/>
        <v>84.33</v>
      </c>
      <c r="BV6" s="35" t="str">
        <f t="shared" si="8"/>
        <v>-</v>
      </c>
      <c r="BW6" s="35" t="str">
        <f t="shared" si="8"/>
        <v>-</v>
      </c>
      <c r="BX6" s="35">
        <f t="shared" si="8"/>
        <v>82.82</v>
      </c>
      <c r="BY6" s="35">
        <f t="shared" si="8"/>
        <v>83.31</v>
      </c>
      <c r="BZ6" s="35">
        <f t="shared" si="8"/>
        <v>76.319999999999993</v>
      </c>
      <c r="CA6" s="34" t="str">
        <f>IF(CA7="","",IF(CA7="-","【-】","【"&amp;SUBSTITUTE(TEXT(CA7,"#,##0.00"),"-","△")&amp;"】"))</f>
        <v>【100.34】</v>
      </c>
      <c r="CB6" s="35" t="str">
        <f>IF(CB7="",NA(),CB7)</f>
        <v>-</v>
      </c>
      <c r="CC6" s="35" t="str">
        <f t="shared" ref="CC6:CK6" si="9">IF(CC7="",NA(),CC7)</f>
        <v>-</v>
      </c>
      <c r="CD6" s="35">
        <f t="shared" si="9"/>
        <v>104.16</v>
      </c>
      <c r="CE6" s="35">
        <f t="shared" si="9"/>
        <v>145.6</v>
      </c>
      <c r="CF6" s="35">
        <f t="shared" si="9"/>
        <v>152.27000000000001</v>
      </c>
      <c r="CG6" s="35" t="str">
        <f t="shared" si="9"/>
        <v>-</v>
      </c>
      <c r="CH6" s="35" t="str">
        <f t="shared" si="9"/>
        <v>-</v>
      </c>
      <c r="CI6" s="35">
        <f t="shared" si="9"/>
        <v>165.76</v>
      </c>
      <c r="CJ6" s="35">
        <f t="shared" si="9"/>
        <v>160.62</v>
      </c>
      <c r="CK6" s="35">
        <f t="shared" si="9"/>
        <v>171.08</v>
      </c>
      <c r="CL6" s="34" t="str">
        <f>IF(CL7="","",IF(CL7="-","【-】","【"&amp;SUBSTITUTE(TEXT(CL7,"#,##0.00"),"-","△")&amp;"】"))</f>
        <v>【136.15】</v>
      </c>
      <c r="CM6" s="35" t="str">
        <f>IF(CM7="",NA(),CM7)</f>
        <v>-</v>
      </c>
      <c r="CN6" s="35" t="str">
        <f t="shared" ref="CN6:CV6" si="10">IF(CN7="",NA(),CN7)</f>
        <v>-</v>
      </c>
      <c r="CO6" s="35">
        <f t="shared" si="10"/>
        <v>37.61</v>
      </c>
      <c r="CP6" s="35">
        <f t="shared" si="10"/>
        <v>37.61</v>
      </c>
      <c r="CQ6" s="35">
        <f t="shared" si="10"/>
        <v>37.61</v>
      </c>
      <c r="CR6" s="35" t="str">
        <f t="shared" si="10"/>
        <v>-</v>
      </c>
      <c r="CS6" s="35" t="str">
        <f t="shared" si="10"/>
        <v>-</v>
      </c>
      <c r="CT6" s="35">
        <f t="shared" si="10"/>
        <v>50.12</v>
      </c>
      <c r="CU6" s="35">
        <f t="shared" si="10"/>
        <v>49.98</v>
      </c>
      <c r="CV6" s="35">
        <f t="shared" si="10"/>
        <v>50.06</v>
      </c>
      <c r="CW6" s="34" t="str">
        <f>IF(CW7="","",IF(CW7="-","【-】","【"&amp;SUBSTITUTE(TEXT(CW7,"#,##0.00"),"-","△")&amp;"】"))</f>
        <v>【59.64】</v>
      </c>
      <c r="CX6" s="35" t="str">
        <f>IF(CX7="",NA(),CX7)</f>
        <v>-</v>
      </c>
      <c r="CY6" s="35" t="str">
        <f t="shared" ref="CY6:DG6" si="11">IF(CY7="",NA(),CY7)</f>
        <v>-</v>
      </c>
      <c r="CZ6" s="35">
        <f t="shared" si="11"/>
        <v>100</v>
      </c>
      <c r="DA6" s="35">
        <f t="shared" si="11"/>
        <v>100</v>
      </c>
      <c r="DB6" s="35">
        <f t="shared" si="11"/>
        <v>100</v>
      </c>
      <c r="DC6" s="35" t="str">
        <f t="shared" si="11"/>
        <v>-</v>
      </c>
      <c r="DD6" s="35" t="str">
        <f t="shared" si="11"/>
        <v>-</v>
      </c>
      <c r="DE6" s="35">
        <f t="shared" si="11"/>
        <v>86.63</v>
      </c>
      <c r="DF6" s="35">
        <f t="shared" si="11"/>
        <v>87.09</v>
      </c>
      <c r="DG6" s="35">
        <f t="shared" si="11"/>
        <v>85.79</v>
      </c>
      <c r="DH6" s="34" t="str">
        <f>IF(DH7="","",IF(DH7="-","【-】","【"&amp;SUBSTITUTE(TEXT(DH7,"#,##0.00"),"-","△")&amp;"】"))</f>
        <v>【95.35】</v>
      </c>
      <c r="DI6" s="35" t="str">
        <f>IF(DI7="",NA(),DI7)</f>
        <v>-</v>
      </c>
      <c r="DJ6" s="35" t="str">
        <f t="shared" ref="DJ6:DR6" si="12">IF(DJ7="",NA(),DJ7)</f>
        <v>-</v>
      </c>
      <c r="DK6" s="35">
        <f t="shared" si="12"/>
        <v>0.06</v>
      </c>
      <c r="DL6" s="35">
        <f t="shared" si="12"/>
        <v>5.8</v>
      </c>
      <c r="DM6" s="35">
        <f t="shared" si="12"/>
        <v>8.39</v>
      </c>
      <c r="DN6" s="35" t="str">
        <f t="shared" si="12"/>
        <v>-</v>
      </c>
      <c r="DO6" s="35" t="str">
        <f t="shared" si="12"/>
        <v>-</v>
      </c>
      <c r="DP6" s="35">
        <f t="shared" si="12"/>
        <v>33.130000000000003</v>
      </c>
      <c r="DQ6" s="35">
        <f t="shared" si="12"/>
        <v>18.600000000000001</v>
      </c>
      <c r="DR6" s="35">
        <f t="shared" si="12"/>
        <v>18.04</v>
      </c>
      <c r="DS6" s="34" t="str">
        <f>IF(DS7="","",IF(DS7="-","【-】","【"&amp;SUBSTITUTE(TEXT(DS7,"#,##0.00"),"-","△")&amp;"】"))</f>
        <v>【38.57】</v>
      </c>
      <c r="DT6" s="35" t="str">
        <f>IF(DT7="",NA(),DT7)</f>
        <v>-</v>
      </c>
      <c r="DU6" s="35" t="str">
        <f t="shared" ref="DU6:EC6" si="13">IF(DU7="",NA(),DU7)</f>
        <v>-</v>
      </c>
      <c r="DV6" s="34">
        <f t="shared" si="13"/>
        <v>0</v>
      </c>
      <c r="DW6" s="34">
        <f t="shared" si="13"/>
        <v>0</v>
      </c>
      <c r="DX6" s="34">
        <f t="shared" si="13"/>
        <v>0</v>
      </c>
      <c r="DY6" s="35" t="str">
        <f t="shared" si="13"/>
        <v>-</v>
      </c>
      <c r="DZ6" s="35" t="str">
        <f t="shared" si="13"/>
        <v>-</v>
      </c>
      <c r="EA6" s="34">
        <f t="shared" si="13"/>
        <v>0</v>
      </c>
      <c r="EB6" s="34">
        <f t="shared" si="13"/>
        <v>0</v>
      </c>
      <c r="EC6" s="34">
        <f t="shared" si="13"/>
        <v>0</v>
      </c>
      <c r="ED6" s="34" t="str">
        <f>IF(ED7="","",IF(ED7="-","【-】","【"&amp;SUBSTITUTE(TEXT(ED7,"#,##0.00"),"-","△")&amp;"】"))</f>
        <v>【5.90】</v>
      </c>
      <c r="EE6" s="35" t="str">
        <f>IF(EE7="",NA(),EE7)</f>
        <v>-</v>
      </c>
      <c r="EF6" s="35" t="str">
        <f t="shared" ref="EF6:EN6" si="14">IF(EF7="",NA(),EF7)</f>
        <v>-</v>
      </c>
      <c r="EG6" s="35">
        <f t="shared" si="14"/>
        <v>0.49</v>
      </c>
      <c r="EH6" s="35">
        <f t="shared" si="14"/>
        <v>0.49</v>
      </c>
      <c r="EI6" s="35">
        <f t="shared" si="14"/>
        <v>2.2999999999999998</v>
      </c>
      <c r="EJ6" s="35" t="str">
        <f t="shared" si="14"/>
        <v>-</v>
      </c>
      <c r="EK6" s="35" t="str">
        <f t="shared" si="14"/>
        <v>-</v>
      </c>
      <c r="EL6" s="35">
        <f t="shared" si="14"/>
        <v>0.16</v>
      </c>
      <c r="EM6" s="35">
        <f t="shared" si="14"/>
        <v>0.2</v>
      </c>
      <c r="EN6" s="35">
        <f t="shared" si="14"/>
        <v>0.34</v>
      </c>
      <c r="EO6" s="34" t="str">
        <f>IF(EO7="","",IF(EO7="-","【-】","【"&amp;SUBSTITUTE(TEXT(EO7,"#,##0.00"),"-","△")&amp;"】"))</f>
        <v>【0.22】</v>
      </c>
    </row>
    <row r="7" spans="1:148" s="36" customFormat="1" x14ac:dyDescent="0.15">
      <c r="A7" s="28"/>
      <c r="B7" s="37">
        <v>2019</v>
      </c>
      <c r="C7" s="37">
        <v>392049</v>
      </c>
      <c r="D7" s="37">
        <v>46</v>
      </c>
      <c r="E7" s="37">
        <v>17</v>
      </c>
      <c r="F7" s="37">
        <v>1</v>
      </c>
      <c r="G7" s="37">
        <v>0</v>
      </c>
      <c r="H7" s="37" t="s">
        <v>96</v>
      </c>
      <c r="I7" s="37" t="s">
        <v>97</v>
      </c>
      <c r="J7" s="37" t="s">
        <v>98</v>
      </c>
      <c r="K7" s="37" t="s">
        <v>99</v>
      </c>
      <c r="L7" s="37" t="s">
        <v>100</v>
      </c>
      <c r="M7" s="37" t="s">
        <v>101</v>
      </c>
      <c r="N7" s="38" t="s">
        <v>102</v>
      </c>
      <c r="O7" s="38">
        <v>63.26</v>
      </c>
      <c r="P7" s="38">
        <v>33.51</v>
      </c>
      <c r="Q7" s="38">
        <v>93.56</v>
      </c>
      <c r="R7" s="38">
        <v>2275</v>
      </c>
      <c r="S7" s="38">
        <v>47247</v>
      </c>
      <c r="T7" s="38">
        <v>125.3</v>
      </c>
      <c r="U7" s="38">
        <v>377.07</v>
      </c>
      <c r="V7" s="38">
        <v>15739</v>
      </c>
      <c r="W7" s="38">
        <v>2.62</v>
      </c>
      <c r="X7" s="38">
        <v>6007.25</v>
      </c>
      <c r="Y7" s="38" t="s">
        <v>102</v>
      </c>
      <c r="Z7" s="38" t="s">
        <v>102</v>
      </c>
      <c r="AA7" s="38">
        <v>128.63</v>
      </c>
      <c r="AB7" s="38">
        <v>126.69</v>
      </c>
      <c r="AC7" s="38">
        <v>106.52</v>
      </c>
      <c r="AD7" s="38" t="s">
        <v>102</v>
      </c>
      <c r="AE7" s="38" t="s">
        <v>102</v>
      </c>
      <c r="AF7" s="38">
        <v>121.95</v>
      </c>
      <c r="AG7" s="38">
        <v>106.92</v>
      </c>
      <c r="AH7" s="38">
        <v>105.14</v>
      </c>
      <c r="AI7" s="38">
        <v>108.07</v>
      </c>
      <c r="AJ7" s="38" t="s">
        <v>102</v>
      </c>
      <c r="AK7" s="38" t="s">
        <v>102</v>
      </c>
      <c r="AL7" s="38">
        <v>0</v>
      </c>
      <c r="AM7" s="38">
        <v>0</v>
      </c>
      <c r="AN7" s="38">
        <v>0</v>
      </c>
      <c r="AO7" s="38" t="s">
        <v>102</v>
      </c>
      <c r="AP7" s="38" t="s">
        <v>102</v>
      </c>
      <c r="AQ7" s="38">
        <v>0</v>
      </c>
      <c r="AR7" s="38">
        <v>1.03</v>
      </c>
      <c r="AS7" s="38">
        <v>11.56</v>
      </c>
      <c r="AT7" s="38">
        <v>3.09</v>
      </c>
      <c r="AU7" s="38" t="s">
        <v>102</v>
      </c>
      <c r="AV7" s="38" t="s">
        <v>102</v>
      </c>
      <c r="AW7" s="38">
        <v>71.05</v>
      </c>
      <c r="AX7" s="38">
        <v>87.16</v>
      </c>
      <c r="AY7" s="38">
        <v>81.97</v>
      </c>
      <c r="AZ7" s="38" t="s">
        <v>102</v>
      </c>
      <c r="BA7" s="38" t="s">
        <v>102</v>
      </c>
      <c r="BB7" s="38">
        <v>91.89</v>
      </c>
      <c r="BC7" s="38">
        <v>49.02</v>
      </c>
      <c r="BD7" s="38">
        <v>54.41</v>
      </c>
      <c r="BE7" s="38">
        <v>69.540000000000006</v>
      </c>
      <c r="BF7" s="38" t="s">
        <v>102</v>
      </c>
      <c r="BG7" s="38" t="s">
        <v>102</v>
      </c>
      <c r="BH7" s="38">
        <v>451.58</v>
      </c>
      <c r="BI7" s="38">
        <v>495.42</v>
      </c>
      <c r="BJ7" s="38">
        <v>498.2</v>
      </c>
      <c r="BK7" s="38" t="s">
        <v>102</v>
      </c>
      <c r="BL7" s="38" t="s">
        <v>102</v>
      </c>
      <c r="BM7" s="38">
        <v>855.79</v>
      </c>
      <c r="BN7" s="38">
        <v>948.07</v>
      </c>
      <c r="BO7" s="38">
        <v>1105.9100000000001</v>
      </c>
      <c r="BP7" s="38">
        <v>682.51</v>
      </c>
      <c r="BQ7" s="38" t="s">
        <v>102</v>
      </c>
      <c r="BR7" s="38" t="s">
        <v>102</v>
      </c>
      <c r="BS7" s="38">
        <v>124.54</v>
      </c>
      <c r="BT7" s="38">
        <v>88.32</v>
      </c>
      <c r="BU7" s="38">
        <v>84.33</v>
      </c>
      <c r="BV7" s="38" t="s">
        <v>102</v>
      </c>
      <c r="BW7" s="38" t="s">
        <v>102</v>
      </c>
      <c r="BX7" s="38">
        <v>82.82</v>
      </c>
      <c r="BY7" s="38">
        <v>83.31</v>
      </c>
      <c r="BZ7" s="38">
        <v>76.319999999999993</v>
      </c>
      <c r="CA7" s="38">
        <v>100.34</v>
      </c>
      <c r="CB7" s="38" t="s">
        <v>102</v>
      </c>
      <c r="CC7" s="38" t="s">
        <v>102</v>
      </c>
      <c r="CD7" s="38">
        <v>104.16</v>
      </c>
      <c r="CE7" s="38">
        <v>145.6</v>
      </c>
      <c r="CF7" s="38">
        <v>152.27000000000001</v>
      </c>
      <c r="CG7" s="38" t="s">
        <v>102</v>
      </c>
      <c r="CH7" s="38" t="s">
        <v>102</v>
      </c>
      <c r="CI7" s="38">
        <v>165.76</v>
      </c>
      <c r="CJ7" s="38">
        <v>160.62</v>
      </c>
      <c r="CK7" s="38">
        <v>171.08</v>
      </c>
      <c r="CL7" s="38">
        <v>136.15</v>
      </c>
      <c r="CM7" s="38" t="s">
        <v>102</v>
      </c>
      <c r="CN7" s="38" t="s">
        <v>102</v>
      </c>
      <c r="CO7" s="38">
        <v>37.61</v>
      </c>
      <c r="CP7" s="38">
        <v>37.61</v>
      </c>
      <c r="CQ7" s="38">
        <v>37.61</v>
      </c>
      <c r="CR7" s="38" t="s">
        <v>102</v>
      </c>
      <c r="CS7" s="38" t="s">
        <v>102</v>
      </c>
      <c r="CT7" s="38">
        <v>50.12</v>
      </c>
      <c r="CU7" s="38">
        <v>49.98</v>
      </c>
      <c r="CV7" s="38">
        <v>50.06</v>
      </c>
      <c r="CW7" s="38">
        <v>59.64</v>
      </c>
      <c r="CX7" s="38" t="s">
        <v>102</v>
      </c>
      <c r="CY7" s="38" t="s">
        <v>102</v>
      </c>
      <c r="CZ7" s="38">
        <v>100</v>
      </c>
      <c r="DA7" s="38">
        <v>100</v>
      </c>
      <c r="DB7" s="38">
        <v>100</v>
      </c>
      <c r="DC7" s="38" t="s">
        <v>102</v>
      </c>
      <c r="DD7" s="38" t="s">
        <v>102</v>
      </c>
      <c r="DE7" s="38">
        <v>86.63</v>
      </c>
      <c r="DF7" s="38">
        <v>87.09</v>
      </c>
      <c r="DG7" s="38">
        <v>85.79</v>
      </c>
      <c r="DH7" s="38">
        <v>95.35</v>
      </c>
      <c r="DI7" s="38" t="s">
        <v>102</v>
      </c>
      <c r="DJ7" s="38" t="s">
        <v>102</v>
      </c>
      <c r="DK7" s="38">
        <v>0.06</v>
      </c>
      <c r="DL7" s="38">
        <v>5.8</v>
      </c>
      <c r="DM7" s="38">
        <v>8.39</v>
      </c>
      <c r="DN7" s="38" t="s">
        <v>102</v>
      </c>
      <c r="DO7" s="38" t="s">
        <v>102</v>
      </c>
      <c r="DP7" s="38">
        <v>33.130000000000003</v>
      </c>
      <c r="DQ7" s="38">
        <v>18.600000000000001</v>
      </c>
      <c r="DR7" s="38">
        <v>18.04</v>
      </c>
      <c r="DS7" s="38">
        <v>38.57</v>
      </c>
      <c r="DT7" s="38" t="s">
        <v>102</v>
      </c>
      <c r="DU7" s="38" t="s">
        <v>102</v>
      </c>
      <c r="DV7" s="38">
        <v>0</v>
      </c>
      <c r="DW7" s="38">
        <v>0</v>
      </c>
      <c r="DX7" s="38">
        <v>0</v>
      </c>
      <c r="DY7" s="38" t="s">
        <v>102</v>
      </c>
      <c r="DZ7" s="38" t="s">
        <v>102</v>
      </c>
      <c r="EA7" s="38">
        <v>0</v>
      </c>
      <c r="EB7" s="38">
        <v>0</v>
      </c>
      <c r="EC7" s="38">
        <v>0</v>
      </c>
      <c r="ED7" s="38">
        <v>5.9</v>
      </c>
      <c r="EE7" s="38" t="s">
        <v>102</v>
      </c>
      <c r="EF7" s="38" t="s">
        <v>102</v>
      </c>
      <c r="EG7" s="38">
        <v>0.49</v>
      </c>
      <c r="EH7" s="38">
        <v>0.49</v>
      </c>
      <c r="EI7" s="38">
        <v>2.2999999999999998</v>
      </c>
      <c r="EJ7" s="38" t="s">
        <v>102</v>
      </c>
      <c r="EK7" s="38" t="s">
        <v>102</v>
      </c>
      <c r="EL7" s="38">
        <v>0.16</v>
      </c>
      <c r="EM7" s="38">
        <v>0.2</v>
      </c>
      <c r="EN7" s="38">
        <v>0.34</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nankoku</cp:lastModifiedBy>
  <cp:lastPrinted>2021-01-26T01:05:42Z</cp:lastPrinted>
  <dcterms:created xsi:type="dcterms:W3CDTF">2020-12-04T02:30:03Z</dcterms:created>
  <dcterms:modified xsi:type="dcterms:W3CDTF">2021-01-26T01:05:50Z</dcterms:modified>
</cp:coreProperties>
</file>