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192.168.4.18\町民課\01 町民課\①課長補佐\①通常業務関係\⑬★経営比較分析表★\02年度\町→県\"/>
    </mc:Choice>
  </mc:AlternateContent>
  <xr:revisionPtr revIDLastSave="0" documentId="13_ncr:1_{FA5C403B-7F48-4770-8B82-9F4B9F0B95A3}" xr6:coauthVersionLast="36" xr6:coauthVersionMax="36" xr10:uidLastSave="{00000000-0000-0000-0000-000000000000}"/>
  <workbookProtection workbookAlgorithmName="SHA-512" workbookHashValue="73NdD74LE30lnGDW4y3pqK+L42YLeNSnVRg2eBRfcKaT6fWbHXFXcPDRyeliCJhgu3uzYGIO0Amr59uvMdL6kg==" workbookSaltValue="RBJ0MqI/JLt8UqCGAZ+Q+g==" workbookSpinCount="100000" lockStructure="1"/>
  <bookViews>
    <workbookView xWindow="0" yWindow="0" windowWidth="15360" windowHeight="763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AL8" i="4" s="1"/>
  <c r="Q6" i="5"/>
  <c r="W10" i="4" s="1"/>
  <c r="P6" i="5"/>
  <c r="O6" i="5"/>
  <c r="I10" i="4" s="1"/>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H85" i="4"/>
  <c r="AL10" i="4"/>
  <c r="P10" i="4"/>
  <c r="BB8" i="4"/>
  <c r="AT8" i="4"/>
  <c r="AD8" i="4"/>
  <c r="W8" i="4"/>
  <c r="P8" i="4"/>
  <c r="B8" i="4"/>
  <c r="B6" i="4"/>
</calcChain>
</file>

<file path=xl/sharedStrings.xml><?xml version="1.0" encoding="utf-8"?>
<sst xmlns="http://schemas.openxmlformats.org/spreadsheetml/2006/main" count="233" uniqueCount="118">
  <si>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</si>
  <si>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</si>
  <si>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</si>
  <si>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</si>
  <si>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</si>
  <si>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</si>
  <si>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</si>
  <si>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</si>
  <si>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</si>
  <si>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</si>
  <si>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</si>
  <si>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</si>
  <si>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</si>
  <si>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</si>
  <si>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</si>
  <si>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</si>
  <si>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</si>
  <si>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</si>
  <si>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</si>
  <si>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</si>
  <si>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</si>
  <si>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</si>
  <si>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</si>
  <si>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</si>
  <si>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</si>
  <si>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</si>
  <si>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</si>
  <si>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</si>
  <si>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</si>
  <si>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</si>
  <si>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</si>
  <si>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</si>
  <si>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</si>
  <si>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</si>
  <si>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</si>
  <si>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</si>
  <si>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</si>
  <si>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</si>
  <si>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</si>
  <si>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</si>
  <si>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</si>
  <si>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</si>
  <si>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</si>
  <si>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</si>
  <si>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</si>
  <si>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</si>
  <si>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</si>
  <si>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</si>
  <si>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</si>
  <si>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</si>
  <si>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</si>
  <si>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</si>
  <si>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</si>
  <si>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</si>
  <si>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</si>
  <si>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</si>
  <si>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</si>
  <si>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</si>
  <si>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</si>
  <si>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</si>
  <si>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</si>
  <si>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</si>
  <si>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</si>
  <si>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</si>
  <si>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</si>
  <si>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</si>
  <si>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</si>
  <si>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</si>
  <si>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</si>
  <si>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</si>
  <si>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</si>
  <si>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</si>
  <si>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</si>
  <si>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</si>
  <si>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</si>
  <si>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</si>
  <si>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</si>
  <si>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</si>
  <si>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</si>
  <si>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</si>
  <si>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</si>
  <si>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</si>
  <si>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</si>
  <si>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</si>
  <si>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</si>
  <si>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</si>
  <si>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</si>
  <si>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</si>
  <si>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</si>
  <si>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</si>
  <si>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</si>
  <si>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</si>
  <si>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</si>
  <si>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</si>
  <si>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</si>
  <si>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仁淀川町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</si>
  <si>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</si>
  <si>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</si>
  <si>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</si>
  <si>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</si>
  <si>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</si>
  <si>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</si>
  <si>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</si>
  <si>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</si>
  <si>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</si>
  <si>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</si>
  <si>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</si>
  <si>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</si>
  <si>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</si>
  <si>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</si>
  <si>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</si>
  <si>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</si>
  <si>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</si>
  <si>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</si>
  <si>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</si>
  <si>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中長期的な更新計画を策定し、施設の更新、耐震化を進める。</t>
    <rPh sb="15" eb="17">
      <t>シセツ</t>
    </rPh>
    <rPh sb="18" eb="20">
      <t>コウシン</t>
    </rPh>
    <rPh sb="21" eb="24">
      <t>タイシンカ</t>
    </rPh>
    <rPh sb="25" eb="26">
      <t>スス</t>
    </rPh>
    <phoneticPr fontId="4"/>
  </si>
  <si>
    <t>　人口の減少に伴い給水収益の減少は続くと見込まれ、老朽化施設等の計画的な更新や耐震化を進めることで経営状況は厳しくなると思われる。
　今後は経営収支の見通しを踏まえ、水道料金を見直し経営の効率化に努める。
　</t>
    <rPh sb="1" eb="3">
      <t>ジンコウ</t>
    </rPh>
    <rPh sb="4" eb="6">
      <t>ゲンショウ</t>
    </rPh>
    <rPh sb="7" eb="8">
      <t>トモナ</t>
    </rPh>
    <rPh sb="9" eb="11">
      <t>キュウスイ</t>
    </rPh>
    <rPh sb="11" eb="13">
      <t>シュウエキ</t>
    </rPh>
    <rPh sb="14" eb="16">
      <t>ゲンショウ</t>
    </rPh>
    <rPh sb="17" eb="18">
      <t>ツヅ</t>
    </rPh>
    <rPh sb="20" eb="22">
      <t>ミコ</t>
    </rPh>
    <rPh sb="25" eb="28">
      <t>ロウキュウカ</t>
    </rPh>
    <rPh sb="28" eb="30">
      <t>シセツ</t>
    </rPh>
    <rPh sb="30" eb="31">
      <t>トウ</t>
    </rPh>
    <rPh sb="32" eb="35">
      <t>ケイカクテキ</t>
    </rPh>
    <rPh sb="36" eb="38">
      <t>コウシン</t>
    </rPh>
    <rPh sb="39" eb="42">
      <t>タイシンカ</t>
    </rPh>
    <rPh sb="43" eb="44">
      <t>スス</t>
    </rPh>
    <rPh sb="49" eb="51">
      <t>ケイエイ</t>
    </rPh>
    <rPh sb="51" eb="53">
      <t>ジョウキョウ</t>
    </rPh>
    <rPh sb="54" eb="55">
      <t>キビ</t>
    </rPh>
    <rPh sb="60" eb="61">
      <t>オモ</t>
    </rPh>
    <rPh sb="67" eb="69">
      <t>コンゴ</t>
    </rPh>
    <rPh sb="70" eb="72">
      <t>ケイエイ</t>
    </rPh>
    <rPh sb="72" eb="74">
      <t>シュウシ</t>
    </rPh>
    <rPh sb="75" eb="77">
      <t>ミトオ</t>
    </rPh>
    <rPh sb="79" eb="80">
      <t>フ</t>
    </rPh>
    <rPh sb="83" eb="85">
      <t>スイドウ</t>
    </rPh>
    <rPh sb="85" eb="87">
      <t>リョウキン</t>
    </rPh>
    <rPh sb="88" eb="90">
      <t>ミナオ</t>
    </rPh>
    <rPh sb="91" eb="93">
      <t>ケイエイ</t>
    </rPh>
    <rPh sb="94" eb="97">
      <t>コウリツカ</t>
    </rPh>
    <rPh sb="98" eb="99">
      <t>ツト</t>
    </rPh>
    <phoneticPr fontId="4"/>
  </si>
  <si>
    <t>《健全性》
　収益的収支比率、料金回収率を見ても、給水収益だけでは賄えておらず、一般会計からの繰入金により維持している状態である。
　単年度収支が赤字であることから、適正な水道料金の見直しなど経営改善に向けた取り組みが必要である。
《効率性》
　今後の施設の耐震化、維持管理費等の投資また将来の給水人口の減少等を踏まえた分析が必要であり検討していかなければならない。</t>
    <rPh sb="1" eb="4">
      <t>ケンゼンセイ</t>
    </rPh>
    <rPh sb="7" eb="10">
      <t>シュウエキテキ</t>
    </rPh>
    <rPh sb="10" eb="12">
      <t>シュウシ</t>
    </rPh>
    <rPh sb="12" eb="14">
      <t>ヒリツ</t>
    </rPh>
    <rPh sb="15" eb="17">
      <t>リョウキン</t>
    </rPh>
    <rPh sb="17" eb="19">
      <t>カイシュウ</t>
    </rPh>
    <rPh sb="19" eb="20">
      <t>リツ</t>
    </rPh>
    <rPh sb="21" eb="22">
      <t>ミ</t>
    </rPh>
    <rPh sb="25" eb="27">
      <t>キュウスイ</t>
    </rPh>
    <rPh sb="27" eb="29">
      <t>シュウエキ</t>
    </rPh>
    <rPh sb="33" eb="34">
      <t>マカナ</t>
    </rPh>
    <rPh sb="40" eb="42">
      <t>イッパン</t>
    </rPh>
    <rPh sb="42" eb="44">
      <t>カイケイ</t>
    </rPh>
    <rPh sb="47" eb="49">
      <t>クリイレ</t>
    </rPh>
    <rPh sb="49" eb="50">
      <t>キン</t>
    </rPh>
    <rPh sb="53" eb="55">
      <t>イジ</t>
    </rPh>
    <rPh sb="59" eb="61">
      <t>ジョウタイ</t>
    </rPh>
    <rPh sb="67" eb="70">
      <t>タンネンド</t>
    </rPh>
    <rPh sb="70" eb="72">
      <t>シュウシ</t>
    </rPh>
    <rPh sb="73" eb="75">
      <t>アカジ</t>
    </rPh>
    <rPh sb="83" eb="85">
      <t>テキセイ</t>
    </rPh>
    <rPh sb="86" eb="88">
      <t>スイドウ</t>
    </rPh>
    <rPh sb="88" eb="90">
      <t>リョウキン</t>
    </rPh>
    <rPh sb="91" eb="93">
      <t>ミナオ</t>
    </rPh>
    <rPh sb="96" eb="98">
      <t>ケイエイ</t>
    </rPh>
    <rPh sb="98" eb="100">
      <t>カイゼン</t>
    </rPh>
    <rPh sb="101" eb="102">
      <t>ム</t>
    </rPh>
    <rPh sb="104" eb="105">
      <t>ト</t>
    </rPh>
    <rPh sb="106" eb="107">
      <t>ク</t>
    </rPh>
    <rPh sb="109" eb="111">
      <t>ヒツヨウ</t>
    </rPh>
    <rPh sb="117" eb="120">
      <t>コウリツセイ</t>
    </rPh>
    <rPh sb="123" eb="125">
      <t>コンゴ</t>
    </rPh>
    <rPh sb="126" eb="128">
      <t>シセツ</t>
    </rPh>
    <rPh sb="129" eb="132">
      <t>タイシンカ</t>
    </rPh>
    <rPh sb="133" eb="135">
      <t>イジ</t>
    </rPh>
    <rPh sb="135" eb="138">
      <t>カンリヒ</t>
    </rPh>
    <rPh sb="138" eb="139">
      <t>トウ</t>
    </rPh>
    <rPh sb="140" eb="142">
      <t>トウシ</t>
    </rPh>
    <rPh sb="144" eb="146">
      <t>ショウライ</t>
    </rPh>
    <rPh sb="147" eb="149">
      <t>キュウスイ</t>
    </rPh>
    <rPh sb="149" eb="151">
      <t>ジンコウ</t>
    </rPh>
    <rPh sb="154" eb="155">
      <t>トウ</t>
    </rPh>
    <rPh sb="156" eb="157">
      <t>フ</t>
    </rPh>
    <rPh sb="160" eb="162">
      <t>ブンセキ</t>
    </rPh>
    <rPh sb="163" eb="165">
      <t>ヒツヨウ</t>
    </rPh>
    <rPh sb="168" eb="170">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</si>
</sst>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1.21</c:v>
                </c:pt>
                <c:pt idx="1">
                  <c:v>0.65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2B8-422F-982B-A31118F77C1E}"/>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0.53</c:v>
                </c:pt>
                <c:pt idx="2">
                  <c:v>0.72</c:v>
                </c:pt>
                <c:pt idx="3">
                  <c:v>0.53</c:v>
                </c:pt>
                <c:pt idx="4">
                  <c:v>0.71</c:v>
                </c:pt>
              </c:numCache>
            </c:numRef>
          </c:val>
          <c:smooth val="0"/>
          <c:extLst>
            <c:ext xmlns:c16="http://schemas.microsoft.com/office/drawing/2014/chart" uri="{C3380CC4-5D6E-409C-BE32-E72D297353CC}">
              <c16:uniqueId val="{00000001-C2B8-422F-982B-A31118F77C1E}"/>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73.180000000000007</c:v>
                </c:pt>
                <c:pt idx="1">
                  <c:v>72.239999999999995</c:v>
                </c:pt>
                <c:pt idx="2">
                  <c:v>72.239999999999995</c:v>
                </c:pt>
                <c:pt idx="3">
                  <c:v>71.010000000000005</c:v>
                </c:pt>
                <c:pt idx="4">
                  <c:v>70.91</c:v>
                </c:pt>
              </c:numCache>
            </c:numRef>
          </c:val>
          <c:extLst>
            <c:ext xmlns:c16="http://schemas.microsoft.com/office/drawing/2014/chart" uri="{C3380CC4-5D6E-409C-BE32-E72D297353CC}">
              <c16:uniqueId val="{00000000-CB43-4E1E-A61E-AD63615CE95C}"/>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55.9</c:v>
                </c:pt>
                <c:pt idx="2">
                  <c:v>57.3</c:v>
                </c:pt>
                <c:pt idx="3">
                  <c:v>56.76</c:v>
                </c:pt>
                <c:pt idx="4">
                  <c:v>56.04</c:v>
                </c:pt>
              </c:numCache>
            </c:numRef>
          </c:val>
          <c:smooth val="0"/>
          <c:extLst>
            <c:ext xmlns:c16="http://schemas.microsoft.com/office/drawing/2014/chart" uri="{C3380CC4-5D6E-409C-BE32-E72D297353CC}">
              <c16:uniqueId val="{00000001-CB43-4E1E-A61E-AD63615CE95C}"/>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92.31</c:v>
                </c:pt>
                <c:pt idx="1">
                  <c:v>92.31</c:v>
                </c:pt>
                <c:pt idx="2">
                  <c:v>94.02</c:v>
                </c:pt>
                <c:pt idx="3">
                  <c:v>94.02</c:v>
                </c:pt>
                <c:pt idx="4">
                  <c:v>94.02</c:v>
                </c:pt>
              </c:numCache>
            </c:numRef>
          </c:val>
          <c:extLst>
            <c:ext xmlns:c16="http://schemas.microsoft.com/office/drawing/2014/chart" uri="{C3380CC4-5D6E-409C-BE32-E72D297353CC}">
              <c16:uniqueId val="{00000000-7E44-4AE3-95E8-86398221DE0B}"/>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73.69</c:v>
                </c:pt>
                <c:pt idx="1">
                  <c:v>73.28</c:v>
                </c:pt>
                <c:pt idx="2">
                  <c:v>72.42</c:v>
                </c:pt>
                <c:pt idx="3">
                  <c:v>73.069999999999993</c:v>
                </c:pt>
                <c:pt idx="4">
                  <c:v>72.78</c:v>
                </c:pt>
              </c:numCache>
            </c:numRef>
          </c:val>
          <c:smooth val="0"/>
          <c:extLst>
            <c:ext xmlns:c16="http://schemas.microsoft.com/office/drawing/2014/chart" uri="{C3380CC4-5D6E-409C-BE32-E72D297353CC}">
              <c16:uniqueId val="{00000001-7E44-4AE3-95E8-86398221DE0B}"/>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59.99</c:v>
                </c:pt>
                <c:pt idx="1">
                  <c:v>60.13</c:v>
                </c:pt>
                <c:pt idx="2">
                  <c:v>56.22</c:v>
                </c:pt>
                <c:pt idx="3">
                  <c:v>55.01</c:v>
                </c:pt>
                <c:pt idx="4">
                  <c:v>68.459999999999994</c:v>
                </c:pt>
              </c:numCache>
            </c:numRef>
          </c:val>
          <c:extLst>
            <c:ext xmlns:c16="http://schemas.microsoft.com/office/drawing/2014/chart" uri="{C3380CC4-5D6E-409C-BE32-E72D297353CC}">
              <c16:uniqueId val="{00000000-6C0E-4A97-A5C5-6CF1EAB0F976}"/>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76.27</c:v>
                </c:pt>
                <c:pt idx="1">
                  <c:v>77.56</c:v>
                </c:pt>
                <c:pt idx="2">
                  <c:v>78.510000000000005</c:v>
                </c:pt>
                <c:pt idx="3">
                  <c:v>77.91</c:v>
                </c:pt>
                <c:pt idx="4">
                  <c:v>79.099999999999994</c:v>
                </c:pt>
              </c:numCache>
            </c:numRef>
          </c:val>
          <c:smooth val="0"/>
          <c:extLst>
            <c:ext xmlns:c16="http://schemas.microsoft.com/office/drawing/2014/chart" uri="{C3380CC4-5D6E-409C-BE32-E72D297353CC}">
              <c16:uniqueId val="{00000001-6C0E-4A97-A5C5-6CF1EAB0F976}"/>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44-4FC1-82A8-A7A3147C9FCA}"/>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44-4FC1-82A8-A7A3147C9FCA}"/>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68-49C2-893C-63081D9DF4E0}"/>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68-49C2-893C-63081D9DF4E0}"/>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6D7-4618-9121-235459610E54}"/>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D7-4618-9121-235459610E54}"/>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4A7-4413-BA27-5252DD41DC59}"/>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A7-4413-BA27-5252DD41DC59}"/>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1270.17</c:v>
                </c:pt>
                <c:pt idx="1">
                  <c:v>1250.69</c:v>
                </c:pt>
                <c:pt idx="2">
                  <c:v>1141.6500000000001</c:v>
                </c:pt>
                <c:pt idx="3">
                  <c:v>1044.95</c:v>
                </c:pt>
                <c:pt idx="4">
                  <c:v>968.06</c:v>
                </c:pt>
              </c:numCache>
            </c:numRef>
          </c:val>
          <c:extLst>
            <c:ext xmlns:c16="http://schemas.microsoft.com/office/drawing/2014/chart" uri="{C3380CC4-5D6E-409C-BE32-E72D297353CC}">
              <c16:uniqueId val="{00000000-17D7-4A5D-85BD-0CB3E05B2201}"/>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1134.67</c:v>
                </c:pt>
                <c:pt idx="1">
                  <c:v>1144.79</c:v>
                </c:pt>
                <c:pt idx="2">
                  <c:v>1061.58</c:v>
                </c:pt>
                <c:pt idx="3">
                  <c:v>1007.7</c:v>
                </c:pt>
                <c:pt idx="4">
                  <c:v>1018.52</c:v>
                </c:pt>
              </c:numCache>
            </c:numRef>
          </c:val>
          <c:smooth val="0"/>
          <c:extLst>
            <c:ext xmlns:c16="http://schemas.microsoft.com/office/drawing/2014/chart" uri="{C3380CC4-5D6E-409C-BE32-E72D297353CC}">
              <c16:uniqueId val="{00000001-17D7-4A5D-85BD-0CB3E05B2201}"/>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41.08</c:v>
                </c:pt>
                <c:pt idx="1">
                  <c:v>43.61</c:v>
                </c:pt>
                <c:pt idx="2">
                  <c:v>45.81</c:v>
                </c:pt>
                <c:pt idx="3">
                  <c:v>45.89</c:v>
                </c:pt>
                <c:pt idx="4">
                  <c:v>43.16</c:v>
                </c:pt>
              </c:numCache>
            </c:numRef>
          </c:val>
          <c:extLst>
            <c:ext xmlns:c16="http://schemas.microsoft.com/office/drawing/2014/chart" uri="{C3380CC4-5D6E-409C-BE32-E72D297353CC}">
              <c16:uniqueId val="{00000000-8A01-47C7-82B5-D9CA03F0DDE5}"/>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40.6</c:v>
                </c:pt>
                <c:pt idx="1">
                  <c:v>56.04</c:v>
                </c:pt>
                <c:pt idx="2">
                  <c:v>58.52</c:v>
                </c:pt>
                <c:pt idx="3">
                  <c:v>59.22</c:v>
                </c:pt>
                <c:pt idx="4">
                  <c:v>58.79</c:v>
                </c:pt>
              </c:numCache>
            </c:numRef>
          </c:val>
          <c:smooth val="0"/>
          <c:extLst>
            <c:ext xmlns:c16="http://schemas.microsoft.com/office/drawing/2014/chart" uri="{C3380CC4-5D6E-409C-BE32-E72D297353CC}">
              <c16:uniqueId val="{00000001-8A01-47C7-82B5-D9CA03F0DDE5}"/>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218.79</c:v>
                </c:pt>
                <c:pt idx="1">
                  <c:v>208.3</c:v>
                </c:pt>
                <c:pt idx="2">
                  <c:v>196.82</c:v>
                </c:pt>
                <c:pt idx="3">
                  <c:v>199.63</c:v>
                </c:pt>
                <c:pt idx="4">
                  <c:v>212.74</c:v>
                </c:pt>
              </c:numCache>
            </c:numRef>
          </c:val>
          <c:extLst>
            <c:ext xmlns:c16="http://schemas.microsoft.com/office/drawing/2014/chart" uri="{C3380CC4-5D6E-409C-BE32-E72D297353CC}">
              <c16:uniqueId val="{00000000-D428-4082-B86C-91C3A94D85E4}"/>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440.03</c:v>
                </c:pt>
                <c:pt idx="1">
                  <c:v>304.35000000000002</c:v>
                </c:pt>
                <c:pt idx="2">
                  <c:v>296.3</c:v>
                </c:pt>
                <c:pt idx="3">
                  <c:v>292.89999999999998</c:v>
                </c:pt>
                <c:pt idx="4">
                  <c:v>298.25</c:v>
                </c:pt>
              </c:numCache>
            </c:numRef>
          </c:val>
          <c:smooth val="0"/>
          <c:extLst>
            <c:ext xmlns:c16="http://schemas.microsoft.com/office/drawing/2014/chart" uri="{C3380CC4-5D6E-409C-BE32-E72D297353CC}">
              <c16:uniqueId val="{00000001-D428-4082-B86C-91C3A94D85E4}"/>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R1"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高知県　仁淀川町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D3</v>
      </c>
      <c r="X8" s="50"/>
      <c r="Y8" s="50"/>
      <c r="Z8" s="50"/>
      <c r="AA8" s="50"/>
      <c r="AB8" s="50"/>
      <c r="AC8" s="50"/>
      <c r="AD8" s="50" t="str">
        <f>データ!$M$6</f>
        <v>非設置</v>
      </c>
      <c r="AE8" s="50"/>
      <c r="AF8" s="50"/>
      <c r="AG8" s="50"/>
      <c r="AH8" s="50"/>
      <c r="AI8" s="50"/>
      <c r="AJ8" s="50"/>
      <c r="AK8" s="2"/>
      <c r="AL8" s="51">
        <f>データ!$R$6</f>
        <v>5224</v>
      </c>
      <c r="AM8" s="51"/>
      <c r="AN8" s="51"/>
      <c r="AO8" s="51"/>
      <c r="AP8" s="51"/>
      <c r="AQ8" s="51"/>
      <c r="AR8" s="51"/>
      <c r="AS8" s="51"/>
      <c r="AT8" s="47">
        <f>データ!$S$6</f>
        <v>333</v>
      </c>
      <c r="AU8" s="47"/>
      <c r="AV8" s="47"/>
      <c r="AW8" s="47"/>
      <c r="AX8" s="47"/>
      <c r="AY8" s="47"/>
      <c r="AZ8" s="47"/>
      <c r="BA8" s="47"/>
      <c r="BB8" s="47">
        <f>データ!$T$6</f>
        <v>15.69</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60.31</v>
      </c>
      <c r="Q10" s="47"/>
      <c r="R10" s="47"/>
      <c r="S10" s="47"/>
      <c r="T10" s="47"/>
      <c r="U10" s="47"/>
      <c r="V10" s="47"/>
      <c r="W10" s="51">
        <f>データ!$Q$6</f>
        <v>1600</v>
      </c>
      <c r="X10" s="51"/>
      <c r="Y10" s="51"/>
      <c r="Z10" s="51"/>
      <c r="AA10" s="51"/>
      <c r="AB10" s="51"/>
      <c r="AC10" s="51"/>
      <c r="AD10" s="2"/>
      <c r="AE10" s="2"/>
      <c r="AF10" s="2"/>
      <c r="AG10" s="2"/>
      <c r="AH10" s="2"/>
      <c r="AI10" s="2"/>
      <c r="AJ10" s="2"/>
      <c r="AK10" s="2"/>
      <c r="AL10" s="51">
        <f>データ!$U$6</f>
        <v>3124</v>
      </c>
      <c r="AM10" s="51"/>
      <c r="AN10" s="51"/>
      <c r="AO10" s="51"/>
      <c r="AP10" s="51"/>
      <c r="AQ10" s="51"/>
      <c r="AR10" s="51"/>
      <c r="AS10" s="51"/>
      <c r="AT10" s="47">
        <f>データ!$V$6</f>
        <v>97.3</v>
      </c>
      <c r="AU10" s="47"/>
      <c r="AV10" s="47"/>
      <c r="AW10" s="47"/>
      <c r="AX10" s="47"/>
      <c r="AY10" s="47"/>
      <c r="AZ10" s="47"/>
      <c r="BA10" s="47"/>
      <c r="BB10" s="47">
        <f>データ!$W$6</f>
        <v>32.11</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117</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115</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116</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41</v>
      </c>
      <c r="N85" s="27" t="s">
        <v>41</v>
      </c>
      <c r="O85" s="27" t="str">
        <f>データ!EN6</f>
        <v>【0.56】</v>
      </c>
    </row>
  </sheetData>
  <sheetProtection algorithmName="SHA-512" hashValue="ImyPW66gnETJAxWKp8DPxfgWuSgxYzYSh+vlB50PcEWi4wD4Fhrp0c9z+5Qf5LRHoYgeuaFgqkZzrfYW1R1aPA==" saltValue="+f5LQWAlw7Hz0voxAMfUo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53</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54</v>
      </c>
      <c r="B4" s="31"/>
      <c r="C4" s="31"/>
      <c r="D4" s="31"/>
      <c r="E4" s="31"/>
      <c r="F4" s="31"/>
      <c r="G4" s="31"/>
      <c r="H4" s="80"/>
      <c r="I4" s="81"/>
      <c r="J4" s="81"/>
      <c r="K4" s="81"/>
      <c r="L4" s="81"/>
      <c r="M4" s="81"/>
      <c r="N4" s="81"/>
      <c r="O4" s="81"/>
      <c r="P4" s="81"/>
      <c r="Q4" s="81"/>
      <c r="R4" s="81"/>
      <c r="S4" s="81"/>
      <c r="T4" s="81"/>
      <c r="U4" s="81"/>
      <c r="V4" s="81"/>
      <c r="W4" s="82"/>
      <c r="X4" s="76" t="s">
        <v>55</v>
      </c>
      <c r="Y4" s="76"/>
      <c r="Z4" s="76"/>
      <c r="AA4" s="76"/>
      <c r="AB4" s="76"/>
      <c r="AC4" s="76"/>
      <c r="AD4" s="76"/>
      <c r="AE4" s="76"/>
      <c r="AF4" s="76"/>
      <c r="AG4" s="76"/>
      <c r="AH4" s="76"/>
      <c r="AI4" s="76" t="s">
        <v>56</v>
      </c>
      <c r="AJ4" s="76"/>
      <c r="AK4" s="76"/>
      <c r="AL4" s="76"/>
      <c r="AM4" s="76"/>
      <c r="AN4" s="76"/>
      <c r="AO4" s="76"/>
      <c r="AP4" s="76"/>
      <c r="AQ4" s="76"/>
      <c r="AR4" s="76"/>
      <c r="AS4" s="76"/>
      <c r="AT4" s="76" t="s">
        <v>57</v>
      </c>
      <c r="AU4" s="76"/>
      <c r="AV4" s="76"/>
      <c r="AW4" s="76"/>
      <c r="AX4" s="76"/>
      <c r="AY4" s="76"/>
      <c r="AZ4" s="76"/>
      <c r="BA4" s="76"/>
      <c r="BB4" s="76"/>
      <c r="BC4" s="76"/>
      <c r="BD4" s="76"/>
      <c r="BE4" s="76" t="s">
        <v>58</v>
      </c>
      <c r="BF4" s="76"/>
      <c r="BG4" s="76"/>
      <c r="BH4" s="76"/>
      <c r="BI4" s="76"/>
      <c r="BJ4" s="76"/>
      <c r="BK4" s="76"/>
      <c r="BL4" s="76"/>
      <c r="BM4" s="76"/>
      <c r="BN4" s="76"/>
      <c r="BO4" s="76"/>
      <c r="BP4" s="76" t="s">
        <v>59</v>
      </c>
      <c r="BQ4" s="76"/>
      <c r="BR4" s="76"/>
      <c r="BS4" s="76"/>
      <c r="BT4" s="76"/>
      <c r="BU4" s="76"/>
      <c r="BV4" s="76"/>
      <c r="BW4" s="76"/>
      <c r="BX4" s="76"/>
      <c r="BY4" s="76"/>
      <c r="BZ4" s="76"/>
      <c r="CA4" s="76" t="s">
        <v>60</v>
      </c>
      <c r="CB4" s="76"/>
      <c r="CC4" s="76"/>
      <c r="CD4" s="76"/>
      <c r="CE4" s="76"/>
      <c r="CF4" s="76"/>
      <c r="CG4" s="76"/>
      <c r="CH4" s="76"/>
      <c r="CI4" s="76"/>
      <c r="CJ4" s="76"/>
      <c r="CK4" s="76"/>
      <c r="CL4" s="76" t="s">
        <v>61</v>
      </c>
      <c r="CM4" s="76"/>
      <c r="CN4" s="76"/>
      <c r="CO4" s="76"/>
      <c r="CP4" s="76"/>
      <c r="CQ4" s="76"/>
      <c r="CR4" s="76"/>
      <c r="CS4" s="76"/>
      <c r="CT4" s="76"/>
      <c r="CU4" s="76"/>
      <c r="CV4" s="76"/>
      <c r="CW4" s="76" t="s">
        <v>62</v>
      </c>
      <c r="CX4" s="76"/>
      <c r="CY4" s="76"/>
      <c r="CZ4" s="76"/>
      <c r="DA4" s="76"/>
      <c r="DB4" s="76"/>
      <c r="DC4" s="76"/>
      <c r="DD4" s="76"/>
      <c r="DE4" s="76"/>
      <c r="DF4" s="76"/>
      <c r="DG4" s="76"/>
      <c r="DH4" s="76" t="s">
        <v>63</v>
      </c>
      <c r="DI4" s="76"/>
      <c r="DJ4" s="76"/>
      <c r="DK4" s="76"/>
      <c r="DL4" s="76"/>
      <c r="DM4" s="76"/>
      <c r="DN4" s="76"/>
      <c r="DO4" s="76"/>
      <c r="DP4" s="76"/>
      <c r="DQ4" s="76"/>
      <c r="DR4" s="76"/>
      <c r="DS4" s="76" t="s">
        <v>64</v>
      </c>
      <c r="DT4" s="76"/>
      <c r="DU4" s="76"/>
      <c r="DV4" s="76"/>
      <c r="DW4" s="76"/>
      <c r="DX4" s="76"/>
      <c r="DY4" s="76"/>
      <c r="DZ4" s="76"/>
      <c r="EA4" s="76"/>
      <c r="EB4" s="76"/>
      <c r="EC4" s="76"/>
      <c r="ED4" s="76" t="s">
        <v>65</v>
      </c>
      <c r="EE4" s="76"/>
      <c r="EF4" s="76"/>
      <c r="EG4" s="76"/>
      <c r="EH4" s="76"/>
      <c r="EI4" s="76"/>
      <c r="EJ4" s="76"/>
      <c r="EK4" s="76"/>
      <c r="EL4" s="76"/>
      <c r="EM4" s="76"/>
      <c r="EN4" s="76"/>
    </row>
    <row r="5" spans="1:144" x14ac:dyDescent="0.15">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15">
      <c r="A6" s="29" t="s">
        <v>94</v>
      </c>
      <c r="B6" s="34">
        <f>B7</f>
        <v>2019</v>
      </c>
      <c r="C6" s="34">
        <f t="shared" ref="C6:W6" si="3">C7</f>
        <v>393878</v>
      </c>
      <c r="D6" s="34">
        <f t="shared" si="3"/>
        <v>47</v>
      </c>
      <c r="E6" s="34">
        <f t="shared" si="3"/>
        <v>1</v>
      </c>
      <c r="F6" s="34">
        <f t="shared" si="3"/>
        <v>0</v>
      </c>
      <c r="G6" s="34">
        <f t="shared" si="3"/>
        <v>0</v>
      </c>
      <c r="H6" s="34" t="str">
        <f t="shared" si="3"/>
        <v>高知県　仁淀川町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60.31</v>
      </c>
      <c r="Q6" s="35">
        <f t="shared" si="3"/>
        <v>1600</v>
      </c>
      <c r="R6" s="35">
        <f t="shared" si="3"/>
        <v>5224</v>
      </c>
      <c r="S6" s="35">
        <f t="shared" si="3"/>
        <v>333</v>
      </c>
      <c r="T6" s="35">
        <f t="shared" si="3"/>
        <v>15.69</v>
      </c>
      <c r="U6" s="35">
        <f t="shared" si="3"/>
        <v>3124</v>
      </c>
      <c r="V6" s="35">
        <f t="shared" si="3"/>
        <v>97.3</v>
      </c>
      <c r="W6" s="35">
        <f t="shared" si="3"/>
        <v>32.11</v>
      </c>
      <c r="X6" s="36">
        <f>IF(X7="",NA(),X7)</f>
        <v>59.99</v>
      </c>
      <c r="Y6" s="36">
        <f t="shared" ref="Y6:AG6" si="4">IF(Y7="",NA(),Y7)</f>
        <v>60.13</v>
      </c>
      <c r="Z6" s="36">
        <f t="shared" si="4"/>
        <v>56.22</v>
      </c>
      <c r="AA6" s="36">
        <f t="shared" si="4"/>
        <v>55.01</v>
      </c>
      <c r="AB6" s="36">
        <f t="shared" si="4"/>
        <v>68.459999999999994</v>
      </c>
      <c r="AC6" s="36">
        <f t="shared" si="4"/>
        <v>76.27</v>
      </c>
      <c r="AD6" s="36">
        <f t="shared" si="4"/>
        <v>77.56</v>
      </c>
      <c r="AE6" s="36">
        <f t="shared" si="4"/>
        <v>78.510000000000005</v>
      </c>
      <c r="AF6" s="36">
        <f t="shared" si="4"/>
        <v>77.91</v>
      </c>
      <c r="AG6" s="36">
        <f t="shared" si="4"/>
        <v>79.099999999999994</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1270.17</v>
      </c>
      <c r="BF6" s="36">
        <f t="shared" ref="BF6:BN6" si="7">IF(BF7="",NA(),BF7)</f>
        <v>1250.69</v>
      </c>
      <c r="BG6" s="36">
        <f t="shared" si="7"/>
        <v>1141.6500000000001</v>
      </c>
      <c r="BH6" s="36">
        <f t="shared" si="7"/>
        <v>1044.95</v>
      </c>
      <c r="BI6" s="36">
        <f t="shared" si="7"/>
        <v>968.06</v>
      </c>
      <c r="BJ6" s="36">
        <f t="shared" si="7"/>
        <v>1134.67</v>
      </c>
      <c r="BK6" s="36">
        <f t="shared" si="7"/>
        <v>1144.79</v>
      </c>
      <c r="BL6" s="36">
        <f t="shared" si="7"/>
        <v>1061.58</v>
      </c>
      <c r="BM6" s="36">
        <f t="shared" si="7"/>
        <v>1007.7</v>
      </c>
      <c r="BN6" s="36">
        <f t="shared" si="7"/>
        <v>1018.52</v>
      </c>
      <c r="BO6" s="35" t="str">
        <f>IF(BO7="","",IF(BO7="-","【-】","【"&amp;SUBSTITUTE(TEXT(BO7,"#,##0.00"),"-","△")&amp;"】"))</f>
        <v>【1,084.05】</v>
      </c>
      <c r="BP6" s="36">
        <f>IF(BP7="",NA(),BP7)</f>
        <v>41.08</v>
      </c>
      <c r="BQ6" s="36">
        <f t="shared" ref="BQ6:BY6" si="8">IF(BQ7="",NA(),BQ7)</f>
        <v>43.61</v>
      </c>
      <c r="BR6" s="36">
        <f t="shared" si="8"/>
        <v>45.81</v>
      </c>
      <c r="BS6" s="36">
        <f t="shared" si="8"/>
        <v>45.89</v>
      </c>
      <c r="BT6" s="36">
        <f t="shared" si="8"/>
        <v>43.16</v>
      </c>
      <c r="BU6" s="36">
        <f t="shared" si="8"/>
        <v>40.6</v>
      </c>
      <c r="BV6" s="36">
        <f t="shared" si="8"/>
        <v>56.04</v>
      </c>
      <c r="BW6" s="36">
        <f t="shared" si="8"/>
        <v>58.52</v>
      </c>
      <c r="BX6" s="36">
        <f t="shared" si="8"/>
        <v>59.22</v>
      </c>
      <c r="BY6" s="36">
        <f t="shared" si="8"/>
        <v>58.79</v>
      </c>
      <c r="BZ6" s="35" t="str">
        <f>IF(BZ7="","",IF(BZ7="-","【-】","【"&amp;SUBSTITUTE(TEXT(BZ7,"#,##0.00"),"-","△")&amp;"】"))</f>
        <v>【53.46】</v>
      </c>
      <c r="CA6" s="36">
        <f>IF(CA7="",NA(),CA7)</f>
        <v>218.79</v>
      </c>
      <c r="CB6" s="36">
        <f t="shared" ref="CB6:CJ6" si="9">IF(CB7="",NA(),CB7)</f>
        <v>208.3</v>
      </c>
      <c r="CC6" s="36">
        <f t="shared" si="9"/>
        <v>196.82</v>
      </c>
      <c r="CD6" s="36">
        <f t="shared" si="9"/>
        <v>199.63</v>
      </c>
      <c r="CE6" s="36">
        <f t="shared" si="9"/>
        <v>212.74</v>
      </c>
      <c r="CF6" s="36">
        <f t="shared" si="9"/>
        <v>440.03</v>
      </c>
      <c r="CG6" s="36">
        <f t="shared" si="9"/>
        <v>304.35000000000002</v>
      </c>
      <c r="CH6" s="36">
        <f t="shared" si="9"/>
        <v>296.3</v>
      </c>
      <c r="CI6" s="36">
        <f t="shared" si="9"/>
        <v>292.89999999999998</v>
      </c>
      <c r="CJ6" s="36">
        <f t="shared" si="9"/>
        <v>298.25</v>
      </c>
      <c r="CK6" s="35" t="str">
        <f>IF(CK7="","",IF(CK7="-","【-】","【"&amp;SUBSTITUTE(TEXT(CK7,"#,##0.00"),"-","△")&amp;"】"))</f>
        <v>【300.47】</v>
      </c>
      <c r="CL6" s="36">
        <f>IF(CL7="",NA(),CL7)</f>
        <v>73.180000000000007</v>
      </c>
      <c r="CM6" s="36">
        <f t="shared" ref="CM6:CU6" si="10">IF(CM7="",NA(),CM7)</f>
        <v>72.239999999999995</v>
      </c>
      <c r="CN6" s="36">
        <f t="shared" si="10"/>
        <v>72.239999999999995</v>
      </c>
      <c r="CO6" s="36">
        <f t="shared" si="10"/>
        <v>71.010000000000005</v>
      </c>
      <c r="CP6" s="36">
        <f t="shared" si="10"/>
        <v>70.91</v>
      </c>
      <c r="CQ6" s="36">
        <f t="shared" si="10"/>
        <v>57.29</v>
      </c>
      <c r="CR6" s="36">
        <f t="shared" si="10"/>
        <v>55.9</v>
      </c>
      <c r="CS6" s="36">
        <f t="shared" si="10"/>
        <v>57.3</v>
      </c>
      <c r="CT6" s="36">
        <f t="shared" si="10"/>
        <v>56.76</v>
      </c>
      <c r="CU6" s="36">
        <f t="shared" si="10"/>
        <v>56.04</v>
      </c>
      <c r="CV6" s="35" t="str">
        <f>IF(CV7="","",IF(CV7="-","【-】","【"&amp;SUBSTITUTE(TEXT(CV7,"#,##0.00"),"-","△")&amp;"】"))</f>
        <v>【54.90】</v>
      </c>
      <c r="CW6" s="36">
        <f>IF(CW7="",NA(),CW7)</f>
        <v>92.31</v>
      </c>
      <c r="CX6" s="36">
        <f t="shared" ref="CX6:DF6" si="11">IF(CX7="",NA(),CX7)</f>
        <v>92.31</v>
      </c>
      <c r="CY6" s="36">
        <f t="shared" si="11"/>
        <v>94.02</v>
      </c>
      <c r="CZ6" s="36">
        <f t="shared" si="11"/>
        <v>94.02</v>
      </c>
      <c r="DA6" s="36">
        <f t="shared" si="11"/>
        <v>94.02</v>
      </c>
      <c r="DB6" s="36">
        <f t="shared" si="11"/>
        <v>73.69</v>
      </c>
      <c r="DC6" s="36">
        <f t="shared" si="11"/>
        <v>73.28</v>
      </c>
      <c r="DD6" s="36">
        <f t="shared" si="11"/>
        <v>72.42</v>
      </c>
      <c r="DE6" s="36">
        <f t="shared" si="11"/>
        <v>73.069999999999993</v>
      </c>
      <c r="DF6" s="36">
        <f t="shared" si="11"/>
        <v>72.78</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1.21</v>
      </c>
      <c r="EE6" s="36">
        <f t="shared" ref="EE6:EM6" si="14">IF(EE7="",NA(),EE7)</f>
        <v>0.65</v>
      </c>
      <c r="EF6" s="35">
        <f t="shared" si="14"/>
        <v>0</v>
      </c>
      <c r="EG6" s="35">
        <f t="shared" si="14"/>
        <v>0</v>
      </c>
      <c r="EH6" s="35">
        <f t="shared" si="14"/>
        <v>0</v>
      </c>
      <c r="EI6" s="36">
        <f t="shared" si="14"/>
        <v>0.65</v>
      </c>
      <c r="EJ6" s="36">
        <f t="shared" si="14"/>
        <v>0.53</v>
      </c>
      <c r="EK6" s="36">
        <f t="shared" si="14"/>
        <v>0.72</v>
      </c>
      <c r="EL6" s="36">
        <f t="shared" si="14"/>
        <v>0.53</v>
      </c>
      <c r="EM6" s="36">
        <f t="shared" si="14"/>
        <v>0.71</v>
      </c>
      <c r="EN6" s="35" t="str">
        <f>IF(EN7="","",IF(EN7="-","【-】","【"&amp;SUBSTITUTE(TEXT(EN7,"#,##0.00"),"-","△")&amp;"】"))</f>
        <v>【0.56】</v>
      </c>
    </row>
    <row r="7" spans="1:144" s="37" customFormat="1" x14ac:dyDescent="0.15">
      <c r="A7" s="29"/>
      <c r="B7" s="38">
        <v>2019</v>
      </c>
      <c r="C7" s="38">
        <v>393878</v>
      </c>
      <c r="D7" s="38">
        <v>47</v>
      </c>
      <c r="E7" s="38">
        <v>1</v>
      </c>
      <c r="F7" s="38">
        <v>0</v>
      </c>
      <c r="G7" s="38">
        <v>0</v>
      </c>
      <c r="H7" s="38" t="s">
        <v>95</v>
      </c>
      <c r="I7" s="38" t="s">
        <v>96</v>
      </c>
      <c r="J7" s="38" t="s">
        <v>97</v>
      </c>
      <c r="K7" s="38" t="s">
        <v>98</v>
      </c>
      <c r="L7" s="38" t="s">
        <v>99</v>
      </c>
      <c r="M7" s="38" t="s">
        <v>100</v>
      </c>
      <c r="N7" s="39" t="s">
        <v>101</v>
      </c>
      <c r="O7" s="39" t="s">
        <v>102</v>
      </c>
      <c r="P7" s="39">
        <v>60.31</v>
      </c>
      <c r="Q7" s="39">
        <v>1600</v>
      </c>
      <c r="R7" s="39">
        <v>5224</v>
      </c>
      <c r="S7" s="39">
        <v>333</v>
      </c>
      <c r="T7" s="39">
        <v>15.69</v>
      </c>
      <c r="U7" s="39">
        <v>3124</v>
      </c>
      <c r="V7" s="39">
        <v>97.3</v>
      </c>
      <c r="W7" s="39">
        <v>32.11</v>
      </c>
      <c r="X7" s="39">
        <v>59.99</v>
      </c>
      <c r="Y7" s="39">
        <v>60.13</v>
      </c>
      <c r="Z7" s="39">
        <v>56.22</v>
      </c>
      <c r="AA7" s="39">
        <v>55.01</v>
      </c>
      <c r="AB7" s="39">
        <v>68.459999999999994</v>
      </c>
      <c r="AC7" s="39">
        <v>76.27</v>
      </c>
      <c r="AD7" s="39">
        <v>77.56</v>
      </c>
      <c r="AE7" s="39">
        <v>78.510000000000005</v>
      </c>
      <c r="AF7" s="39">
        <v>77.91</v>
      </c>
      <c r="AG7" s="39">
        <v>79.099999999999994</v>
      </c>
      <c r="AH7" s="39">
        <v>76.03</v>
      </c>
      <c r="AI7" s="39"/>
      <c r="AJ7" s="39"/>
      <c r="AK7" s="39"/>
      <c r="AL7" s="39"/>
      <c r="AM7" s="39"/>
      <c r="AN7" s="39"/>
      <c r="AO7" s="39"/>
      <c r="AP7" s="39"/>
      <c r="AQ7" s="39"/>
      <c r="AR7" s="39"/>
      <c r="AS7" s="39"/>
      <c r="AT7" s="39"/>
      <c r="AU7" s="39"/>
      <c r="AV7" s="39"/>
      <c r="AW7" s="39"/>
      <c r="AX7" s="39"/>
      <c r="AY7" s="39"/>
      <c r="AZ7" s="39"/>
      <c r="BA7" s="39"/>
      <c r="BB7" s="39"/>
      <c r="BC7" s="39"/>
      <c r="BD7" s="39"/>
      <c r="BE7" s="39">
        <v>1270.17</v>
      </c>
      <c r="BF7" s="39">
        <v>1250.69</v>
      </c>
      <c r="BG7" s="39">
        <v>1141.6500000000001</v>
      </c>
      <c r="BH7" s="39">
        <v>1044.95</v>
      </c>
      <c r="BI7" s="39">
        <v>968.06</v>
      </c>
      <c r="BJ7" s="39">
        <v>1134.67</v>
      </c>
      <c r="BK7" s="39">
        <v>1144.79</v>
      </c>
      <c r="BL7" s="39">
        <v>1061.58</v>
      </c>
      <c r="BM7" s="39">
        <v>1007.7</v>
      </c>
      <c r="BN7" s="39">
        <v>1018.52</v>
      </c>
      <c r="BO7" s="39">
        <v>1084.05</v>
      </c>
      <c r="BP7" s="39">
        <v>41.08</v>
      </c>
      <c r="BQ7" s="39">
        <v>43.61</v>
      </c>
      <c r="BR7" s="39">
        <v>45.81</v>
      </c>
      <c r="BS7" s="39">
        <v>45.89</v>
      </c>
      <c r="BT7" s="39">
        <v>43.16</v>
      </c>
      <c r="BU7" s="39">
        <v>40.6</v>
      </c>
      <c r="BV7" s="39">
        <v>56.04</v>
      </c>
      <c r="BW7" s="39">
        <v>58.52</v>
      </c>
      <c r="BX7" s="39">
        <v>59.22</v>
      </c>
      <c r="BY7" s="39">
        <v>58.79</v>
      </c>
      <c r="BZ7" s="39">
        <v>53.46</v>
      </c>
      <c r="CA7" s="39">
        <v>218.79</v>
      </c>
      <c r="CB7" s="39">
        <v>208.3</v>
      </c>
      <c r="CC7" s="39">
        <v>196.82</v>
      </c>
      <c r="CD7" s="39">
        <v>199.63</v>
      </c>
      <c r="CE7" s="39">
        <v>212.74</v>
      </c>
      <c r="CF7" s="39">
        <v>440.03</v>
      </c>
      <c r="CG7" s="39">
        <v>304.35000000000002</v>
      </c>
      <c r="CH7" s="39">
        <v>296.3</v>
      </c>
      <c r="CI7" s="39">
        <v>292.89999999999998</v>
      </c>
      <c r="CJ7" s="39">
        <v>298.25</v>
      </c>
      <c r="CK7" s="39">
        <v>300.47000000000003</v>
      </c>
      <c r="CL7" s="39">
        <v>73.180000000000007</v>
      </c>
      <c r="CM7" s="39">
        <v>72.239999999999995</v>
      </c>
      <c r="CN7" s="39">
        <v>72.239999999999995</v>
      </c>
      <c r="CO7" s="39">
        <v>71.010000000000005</v>
      </c>
      <c r="CP7" s="39">
        <v>70.91</v>
      </c>
      <c r="CQ7" s="39">
        <v>57.29</v>
      </c>
      <c r="CR7" s="39">
        <v>55.9</v>
      </c>
      <c r="CS7" s="39">
        <v>57.3</v>
      </c>
      <c r="CT7" s="39">
        <v>56.76</v>
      </c>
      <c r="CU7" s="39">
        <v>56.04</v>
      </c>
      <c r="CV7" s="39">
        <v>54.9</v>
      </c>
      <c r="CW7" s="39">
        <v>92.31</v>
      </c>
      <c r="CX7" s="39">
        <v>92.31</v>
      </c>
      <c r="CY7" s="39">
        <v>94.02</v>
      </c>
      <c r="CZ7" s="39">
        <v>94.02</v>
      </c>
      <c r="DA7" s="39">
        <v>94.02</v>
      </c>
      <c r="DB7" s="39">
        <v>73.69</v>
      </c>
      <c r="DC7" s="39">
        <v>73.28</v>
      </c>
      <c r="DD7" s="39">
        <v>72.42</v>
      </c>
      <c r="DE7" s="39">
        <v>73.069999999999993</v>
      </c>
      <c r="DF7" s="39">
        <v>72.78</v>
      </c>
      <c r="DG7" s="39">
        <v>73.31</v>
      </c>
      <c r="DH7" s="39"/>
      <c r="DI7" s="39"/>
      <c r="DJ7" s="39"/>
      <c r="DK7" s="39"/>
      <c r="DL7" s="39"/>
      <c r="DM7" s="39"/>
      <c r="DN7" s="39"/>
      <c r="DO7" s="39"/>
      <c r="DP7" s="39"/>
      <c r="DQ7" s="39"/>
      <c r="DR7" s="39"/>
      <c r="DS7" s="39"/>
      <c r="DT7" s="39"/>
      <c r="DU7" s="39"/>
      <c r="DV7" s="39"/>
      <c r="DW7" s="39"/>
      <c r="DX7" s="39"/>
      <c r="DY7" s="39"/>
      <c r="DZ7" s="39"/>
      <c r="EA7" s="39"/>
      <c r="EB7" s="39"/>
      <c r="EC7" s="39"/>
      <c r="ED7" s="39">
        <v>1.21</v>
      </c>
      <c r="EE7" s="39">
        <v>0.65</v>
      </c>
      <c r="EF7" s="39">
        <v>0</v>
      </c>
      <c r="EG7" s="39">
        <v>0</v>
      </c>
      <c r="EH7" s="39">
        <v>0</v>
      </c>
      <c r="EI7" s="39">
        <v>0.65</v>
      </c>
      <c r="EJ7" s="39">
        <v>0.53</v>
      </c>
      <c r="EK7" s="39">
        <v>0.72</v>
      </c>
      <c r="EL7" s="39">
        <v>0.53</v>
      </c>
      <c r="EM7" s="39">
        <v>0.71</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108</v>
      </c>
    </row>
    <row r="12" spans="1:144" x14ac:dyDescent="0.15">
      <c r="B12">
        <v>1</v>
      </c>
      <c r="C12">
        <v>1</v>
      </c>
      <c r="D12">
        <v>1</v>
      </c>
      <c r="E12">
        <v>1</v>
      </c>
      <c r="F12">
        <v>1</v>
      </c>
      <c r="G12" t="s">
        <v>109</v>
      </c>
    </row>
    <row r="13" spans="1:144" x14ac:dyDescent="0.15">
      <c r="B13" t="s">
        <v>110</v>
      </c>
      <c r="C13" t="s">
        <v>111</v>
      </c>
      <c r="D13" t="s">
        <v>110</v>
      </c>
      <c r="E13" t="s">
        <v>112</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2020-12-04T02:22:20Z</dcterms:created>
  <dcterms:modified xsi:type="dcterms:W3CDTF">2021-01-22T06:00:11Z</dcterms:modified>
  <cp:category/>
</cp:coreProperties>
</file>