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2130町民環境課(水道)\69上：水道\調査_通知\R2\R2経営比較分析\"/>
    </mc:Choice>
  </mc:AlternateContent>
  <workbookProtection workbookAlgorithmName="SHA-512" workbookHashValue="OLESS3nOscL8MHTVlGCvUFFw6UXukKFJF0Fy531D6yGw0+JApdUdW1bv0cCmdMKH3+DpmgVjaNo7rhGyI9DMBw==" workbookSaltValue="y1RmOnqT9Z1SfUVGiNZY5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<sst xmlns="http://schemas.openxmlformats.org/spreadsheetml/2006/main" count="272" uniqueCount="115">
  <si>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</si>
  <si>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</si>
  <si>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</si>
  <si>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</si>
  <si>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</si>
  <si>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</si>
  <si>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</si>
  <si>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</si>
  <si>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</si>
  <si>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</si>
  <si>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</si>
  <si>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</si>
  <si>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</si>
  <si>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</si>
  <si>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</si>
  <si>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</si>
  <si>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</si>
  <si>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</si>
  <si>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</si>
  <si>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</si>
  <si>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</si>
  <si>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</si>
  <si>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</si>
  <si>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</si>
  <si>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</si>
  <si>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</si>
  <si>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</si>
  <si>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</si>
  <si>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</si>
  <si>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</si>
  <si>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</si>
  <si>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</si>
  <si>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</si>
  <si>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</si>
  <si>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</si>
  <si>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</si>
  <si>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</si>
  <si>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</si>
  <si>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</si>
  <si>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</si>
  <si>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</si>
  <si>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</si>
  <si>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</si>
  <si>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</si>
  <si>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</si>
  <si>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</si>
  <si>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</si>
  <si>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</si>
  <si>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</si>
  <si>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</si>
  <si>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</si>
  <si>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</si>
  <si>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</si>
  <si>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</si>
  <si>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</si>
  <si>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</si>
  <si>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</si>
  <si>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</si>
  <si>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</si>
  <si>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</si>
  <si>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</si>
  <si>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</si>
  <si>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</si>
  <si>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</si>
  <si>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</si>
  <si>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</si>
  <si>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</si>
  <si>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</si>
  <si>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</si>
  <si>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</si>
  <si>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</si>
  <si>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</si>
  <si>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</si>
  <si>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</si>
  <si>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</si>
  <si>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</si>
  <si>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</si>
  <si>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</si>
  <si>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</si>
  <si>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</si>
  <si>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</si>
  <si>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</si>
  <si>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</si>
  <si>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</si>
  <si>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</si>
  <si>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</si>
  <si>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</si>
  <si>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</si>
  <si>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</si>
  <si>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</si>
  <si>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</si>
  <si>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</si>
  <si>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</si>
  <si>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中土佐町</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</si>
  <si>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</si>
  <si>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</si>
  <si>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</si>
  <si>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</si>
  <si>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</si>
  <si>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</si>
  <si>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</si>
  <si>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</si>
  <si>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</si>
  <si>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</si>
  <si>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</si>
  <si>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</si>
  <si>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</si>
  <si>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</si>
  <si>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</si>
  <si>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</si>
  <si>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</si>
  <si>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</si>
  <si>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人口減少に伴い有収水量及び料金収入は減少傾向にあるが、老朽化により営業費用（修繕費）は増加傾向にある。
また、各施設が更新時期を迎えているものの、更新事業が進んでいない状況である。「中土佐町簡易水道施設更新計画」にもとづき、財政状況等を勘案し、財源に見合った範囲内で施設更新を進めていく予定である。
今後とも中・長期的な財政状況を見通し、適切な料金設定を行い健全な財政運営に努めていく。</t>
    <rPh sb="7" eb="9">
      <t>ユウシュウ</t>
    </rPh>
    <rPh sb="27" eb="30">
      <t>ロウキュウカ</t>
    </rPh>
    <rPh sb="33" eb="35">
      <t>エイギョウ</t>
    </rPh>
    <rPh sb="35" eb="37">
      <t>ヒヨウ</t>
    </rPh>
    <rPh sb="38" eb="41">
      <t>シュウゼンヒ</t>
    </rPh>
    <rPh sb="43" eb="45">
      <t>ゾウカ</t>
    </rPh>
    <rPh sb="45" eb="47">
      <t>ケイコウ</t>
    </rPh>
    <rPh sb="75" eb="77">
      <t>ジギョウ</t>
    </rPh>
    <rPh sb="143" eb="145">
      <t>ヨテイ</t>
    </rPh>
    <rPh sb="150" eb="152">
      <t>コンゴ</t>
    </rPh>
    <rPh sb="154" eb="155">
      <t>チュウ</t>
    </rPh>
    <rPh sb="156" eb="159">
      <t>チョウキテキ</t>
    </rPh>
    <rPh sb="165" eb="167">
      <t>ミトオ</t>
    </rPh>
    <rPh sb="169" eb="171">
      <t>テキセツ</t>
    </rPh>
    <rPh sb="172" eb="174">
      <t>リョウキン</t>
    </rPh>
    <rPh sb="174" eb="176">
      <t>セッテイ</t>
    </rPh>
    <rPh sb="177" eb="178">
      <t>オコナ</t>
    </rPh>
    <phoneticPr fontId="4"/>
  </si>
  <si>
    <r>
      <rPr>
        <sz val="11"/>
        <rFont val="ＭＳ ゴシック"/>
        <family val="3"/>
        <charset val="128"/>
      </rPr>
      <t>①施設の経年劣化が進んでおり、減価償却費相当分、有形固定資産減価償却率は増加傾向にある。</t>
    </r>
    <r>
      <rPr>
        <sz val="11"/>
        <color rgb="FF0000FF"/>
        <rFont val="ＭＳ ゴシック"/>
        <family val="3"/>
        <charset val="128"/>
      </rPr>
      <t xml:space="preserve">
</t>
    </r>
    <r>
      <rPr>
        <sz val="11"/>
        <rFont val="ＭＳ ゴシック"/>
        <family val="3"/>
        <charset val="128"/>
      </rPr>
      <t>②財政状況の悪化等により管路更新事業が進んでおらず、管路経年化率が上昇している。</t>
    </r>
    <r>
      <rPr>
        <sz val="11"/>
        <color rgb="FF0000FF"/>
        <rFont val="ＭＳ ゴシック"/>
        <family val="3"/>
        <charset val="128"/>
      </rPr>
      <t xml:space="preserve">
</t>
    </r>
    <r>
      <rPr>
        <sz val="11"/>
        <rFont val="ＭＳ ゴシック"/>
        <family val="3"/>
        <charset val="128"/>
      </rPr>
      <t>③当年度から配水施設更新事業を進めている。次年度から更新計画に基づき管路を含めた更新事業を推進していく予定である。</t>
    </r>
    <rPh sb="15" eb="17">
      <t>ゲンカ</t>
    </rPh>
    <rPh sb="17" eb="19">
      <t>ショウキャク</t>
    </rPh>
    <rPh sb="19" eb="20">
      <t>ヒ</t>
    </rPh>
    <rPh sb="20" eb="22">
      <t>ソウトウ</t>
    </rPh>
    <rPh sb="22" eb="23">
      <t>ブン</t>
    </rPh>
    <rPh sb="36" eb="38">
      <t>ゾウカ</t>
    </rPh>
    <rPh sb="38" eb="40">
      <t>ケイコウ</t>
    </rPh>
    <rPh sb="46" eb="48">
      <t>ザイセイ</t>
    </rPh>
    <rPh sb="53" eb="54">
      <t>トウ</t>
    </rPh>
    <rPh sb="59" eb="61">
      <t>コウシン</t>
    </rPh>
    <rPh sb="61" eb="63">
      <t>ジギョウ</t>
    </rPh>
    <rPh sb="64" eb="65">
      <t>スス</t>
    </rPh>
    <rPh sb="78" eb="80">
      <t>ジョウショウ</t>
    </rPh>
    <rPh sb="87" eb="90">
      <t>トウネンド</t>
    </rPh>
    <rPh sb="92" eb="94">
      <t>ハイスイ</t>
    </rPh>
    <rPh sb="94" eb="96">
      <t>シセツ</t>
    </rPh>
    <rPh sb="96" eb="98">
      <t>コウシン</t>
    </rPh>
    <rPh sb="98" eb="100">
      <t>ジギョウ</t>
    </rPh>
    <rPh sb="101" eb="102">
      <t>スス</t>
    </rPh>
    <rPh sb="112" eb="114">
      <t>コウシン</t>
    </rPh>
    <rPh sb="114" eb="116">
      <t>ケイカク</t>
    </rPh>
    <rPh sb="117" eb="118">
      <t>モト</t>
    </rPh>
    <rPh sb="126" eb="128">
      <t>コウシン</t>
    </rPh>
    <rPh sb="128" eb="130">
      <t>ジギョウ</t>
    </rPh>
    <rPh sb="131" eb="133">
      <t>スイシン</t>
    </rPh>
    <rPh sb="137" eb="139">
      <t>ヨテイ</t>
    </rPh>
    <phoneticPr fontId="4"/>
  </si>
  <si>
    <r>
      <t>①収益においては、人口減少に伴い給水収益が3％減少したものの他会計補助金が同程度増加したため、前年度と同水準となっている。費用では、前年度より修繕費が23％、水質検査費が10％増加したものの、減価償却費及び支払利息の減少により前年度と同水準となっている。　
③資金期末残高が前年度末残高に対し96％増加し、流動比率が上昇している。これは、年度末に起債借入を行ったものの現金支出が年度を跨ぎ、決算時点で現金が口座に残っていたことによるものである。
今後、企業債を財源とした更新投資が増加する予定であることから、流動比率の低下が見込まれる。
④施設更新計画に基づく事業の財源として企業債の借入が継続することにより、企業債残高対給水収益比率は次年度以降、増加が見込まれる。
⑤有収水量の減少に伴う給水原価の上昇に伴い、料金回収率は低下傾向にある。
⑥給水原価の上昇原因は、年間有収水量が減少（対前年度比4％減）したことによる。
⑦人口減少により有収水量は減少（対前年度比4％減）しているものの、漏水等により無効水量が増加していることから、施設利用率が上昇している。</t>
    </r>
    <r>
      <rPr>
        <sz val="11"/>
        <color rgb="FF0000FF"/>
        <rFont val="ＭＳ ゴシック"/>
        <family val="3"/>
        <charset val="128"/>
      </rPr>
      <t xml:space="preserve">
</t>
    </r>
    <r>
      <rPr>
        <sz val="11"/>
        <rFont val="ＭＳ ゴシック"/>
        <family val="3"/>
        <charset val="128"/>
      </rPr>
      <t>⑧管路の経年劣化による漏水等により無効水量が増加しており、類似団体平均値に比べ有収率が低くなっている。</t>
    </r>
    <r>
      <rPr>
        <sz val="11"/>
        <color rgb="FF0000FF"/>
        <rFont val="ＭＳ ゴシック"/>
        <family val="3"/>
        <charset val="128"/>
      </rPr>
      <t xml:space="preserve">
</t>
    </r>
    <rPh sb="30" eb="31">
      <t>タ</t>
    </rPh>
    <rPh sb="31" eb="33">
      <t>カイケイ</t>
    </rPh>
    <rPh sb="33" eb="36">
      <t>ホジョキン</t>
    </rPh>
    <rPh sb="37" eb="40">
      <t>ドウテイド</t>
    </rPh>
    <rPh sb="40" eb="42">
      <t>ゾウカ</t>
    </rPh>
    <rPh sb="68" eb="69">
      <t>ド</t>
    </rPh>
    <rPh sb="71" eb="74">
      <t>シュウゼンヒ</t>
    </rPh>
    <rPh sb="79" eb="81">
      <t>スイシツ</t>
    </rPh>
    <rPh sb="81" eb="83">
      <t>ケンサ</t>
    </rPh>
    <rPh sb="83" eb="84">
      <t>ヒ</t>
    </rPh>
    <rPh sb="88" eb="90">
      <t>ゾウカ</t>
    </rPh>
    <rPh sb="96" eb="98">
      <t>ゲンカ</t>
    </rPh>
    <rPh sb="98" eb="100">
      <t>ショウキャク</t>
    </rPh>
    <rPh sb="100" eb="101">
      <t>ヒ</t>
    </rPh>
    <rPh sb="101" eb="102">
      <t>オヨ</t>
    </rPh>
    <rPh sb="103" eb="105">
      <t>シハライ</t>
    </rPh>
    <rPh sb="105" eb="107">
      <t>リソク</t>
    </rPh>
    <rPh sb="108" eb="110">
      <t>ゲンショウ</t>
    </rPh>
    <rPh sb="130" eb="132">
      <t>シキン</t>
    </rPh>
    <rPh sb="132" eb="134">
      <t>キマツ</t>
    </rPh>
    <rPh sb="134" eb="136">
      <t>ザンダカ</t>
    </rPh>
    <rPh sb="137" eb="140">
      <t>ゼンネンド</t>
    </rPh>
    <rPh sb="140" eb="141">
      <t>マツ</t>
    </rPh>
    <rPh sb="141" eb="143">
      <t>ザンダカ</t>
    </rPh>
    <rPh sb="144" eb="145">
      <t>タイ</t>
    </rPh>
    <rPh sb="149" eb="151">
      <t>ゾウカ</t>
    </rPh>
    <rPh sb="158" eb="160">
      <t>ジョウショウ</t>
    </rPh>
    <rPh sb="169" eb="172">
      <t>ネンドマツ</t>
    </rPh>
    <rPh sb="173" eb="175">
      <t>キサイ</t>
    </rPh>
    <rPh sb="175" eb="177">
      <t>カリイレ</t>
    </rPh>
    <rPh sb="178" eb="179">
      <t>オコナ</t>
    </rPh>
    <rPh sb="184" eb="186">
      <t>ゲンキン</t>
    </rPh>
    <rPh sb="186" eb="188">
      <t>シシュツ</t>
    </rPh>
    <rPh sb="189" eb="191">
      <t>ネンド</t>
    </rPh>
    <rPh sb="192" eb="193">
      <t>マタ</t>
    </rPh>
    <rPh sb="195" eb="197">
      <t>ケッサン</t>
    </rPh>
    <rPh sb="197" eb="199">
      <t>ジテン</t>
    </rPh>
    <rPh sb="200" eb="202">
      <t>ゲンキン</t>
    </rPh>
    <rPh sb="203" eb="205">
      <t>コウザ</t>
    </rPh>
    <rPh sb="206" eb="207">
      <t>ノコ</t>
    </rPh>
    <rPh sb="223" eb="225">
      <t>コンゴ</t>
    </rPh>
    <rPh sb="226" eb="228">
      <t>キギョウ</t>
    </rPh>
    <rPh sb="228" eb="229">
      <t>サイ</t>
    </rPh>
    <rPh sb="230" eb="232">
      <t>ザイゲン</t>
    </rPh>
    <rPh sb="235" eb="237">
      <t>コウシン</t>
    </rPh>
    <rPh sb="237" eb="239">
      <t>トウシ</t>
    </rPh>
    <rPh sb="240" eb="242">
      <t>ゾウカ</t>
    </rPh>
    <rPh sb="244" eb="246">
      <t>ヨテイ</t>
    </rPh>
    <rPh sb="254" eb="256">
      <t>リュウドウ</t>
    </rPh>
    <rPh sb="259" eb="261">
      <t>テイカ</t>
    </rPh>
    <rPh sb="262" eb="264">
      <t>ミコ</t>
    </rPh>
    <rPh sb="270" eb="272">
      <t>シセツ</t>
    </rPh>
    <rPh sb="272" eb="274">
      <t>コウシン</t>
    </rPh>
    <rPh sb="274" eb="276">
      <t>ケイカク</t>
    </rPh>
    <rPh sb="277" eb="278">
      <t>モト</t>
    </rPh>
    <rPh sb="280" eb="282">
      <t>ジギョウ</t>
    </rPh>
    <rPh sb="283" eb="285">
      <t>ザイゲン</t>
    </rPh>
    <rPh sb="288" eb="290">
      <t>キギョウ</t>
    </rPh>
    <rPh sb="290" eb="291">
      <t>サイ</t>
    </rPh>
    <rPh sb="292" eb="294">
      <t>カリイレ</t>
    </rPh>
    <rPh sb="295" eb="297">
      <t>ケイゾク</t>
    </rPh>
    <rPh sb="318" eb="321">
      <t>ジネンド</t>
    </rPh>
    <rPh sb="321" eb="323">
      <t>イコウ</t>
    </rPh>
    <rPh sb="324" eb="326">
      <t>ゾウカ</t>
    </rPh>
    <rPh sb="327" eb="329">
      <t>ミコ</t>
    </rPh>
    <rPh sb="335" eb="337">
      <t>ユウシュウ</t>
    </rPh>
    <rPh sb="337" eb="339">
      <t>スイリョウ</t>
    </rPh>
    <rPh sb="340" eb="342">
      <t>ゲンショウ</t>
    </rPh>
    <rPh sb="343" eb="344">
      <t>トモナ</t>
    </rPh>
    <rPh sb="345" eb="347">
      <t>キュウスイ</t>
    </rPh>
    <rPh sb="347" eb="349">
      <t>ゲンカ</t>
    </rPh>
    <rPh sb="350" eb="352">
      <t>ジョウショウ</t>
    </rPh>
    <rPh sb="353" eb="354">
      <t>トモナ</t>
    </rPh>
    <rPh sb="356" eb="358">
      <t>リョウキン</t>
    </rPh>
    <rPh sb="358" eb="360">
      <t>カイシュウ</t>
    </rPh>
    <rPh sb="360" eb="361">
      <t>リツ</t>
    </rPh>
    <rPh sb="362" eb="364">
      <t>テイカ</t>
    </rPh>
    <rPh sb="364" eb="366">
      <t>ケイコウ</t>
    </rPh>
    <rPh sb="372" eb="374">
      <t>キュウスイ</t>
    </rPh>
    <rPh sb="374" eb="376">
      <t>ゲンカ</t>
    </rPh>
    <rPh sb="377" eb="379">
      <t>ジョウショウ</t>
    </rPh>
    <rPh sb="379" eb="381">
      <t>ゲンイン</t>
    </rPh>
    <rPh sb="383" eb="385">
      <t>ネンカン</t>
    </rPh>
    <rPh sb="400" eb="401">
      <t>ゲン</t>
    </rPh>
    <rPh sb="419" eb="421">
      <t>ユウシュウ</t>
    </rPh>
    <rPh sb="421" eb="423">
      <t>スイリョウ</t>
    </rPh>
    <rPh sb="424" eb="426">
      <t>ゲンショウ</t>
    </rPh>
    <rPh sb="427" eb="432">
      <t>タイゼンネンドヒ</t>
    </rPh>
    <rPh sb="434" eb="435">
      <t>ゲン</t>
    </rPh>
    <rPh sb="444" eb="446">
      <t>ロウスイ</t>
    </rPh>
    <rPh sb="446" eb="447">
      <t>トウ</t>
    </rPh>
    <rPh sb="450" eb="452">
      <t>ムコウ</t>
    </rPh>
    <rPh sb="452" eb="454">
      <t>スイリョウ</t>
    </rPh>
    <rPh sb="455" eb="457">
      <t>ゾウカ</t>
    </rPh>
    <rPh sb="466" eb="468">
      <t>シセツ</t>
    </rPh>
    <rPh sb="468" eb="471">
      <t>リヨウリツ</t>
    </rPh>
    <rPh sb="472" eb="474">
      <t>ジョウショウ</t>
    </rPh>
    <rPh sb="481" eb="483">
      <t>カンロ</t>
    </rPh>
    <rPh sb="484" eb="486">
      <t>ケイネン</t>
    </rPh>
    <rPh sb="486" eb="488">
      <t>レッカ</t>
    </rPh>
    <rPh sb="491" eb="493">
      <t>ロウスイ</t>
    </rPh>
    <rPh sb="493" eb="494">
      <t>トウ</t>
    </rPh>
    <rPh sb="497" eb="499">
      <t>ムコウ</t>
    </rPh>
    <rPh sb="502" eb="504">
      <t>ゾウカ</t>
    </rPh>
    <rPh sb="509" eb="511">
      <t>ルイジ</t>
    </rPh>
    <rPh sb="511" eb="513">
      <t>ダンタイ</t>
    </rPh>
    <rPh sb="513" eb="515">
      <t>ヘイキン</t>
    </rPh>
    <rPh sb="515" eb="516">
      <t>チ</t>
    </rPh>
    <rPh sb="517" eb="518">
      <t>クラ</t>
    </rPh>
    <rPh sb="519" eb="521">
      <t>ユウシュウ</t>
    </rPh>
    <rPh sb="521" eb="522">
      <t>リツ</t>
    </rPh>
    <rPh sb="523" eb="524">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</si>
</sst>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0000FF"/>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930-4980-8D90-2699127606B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0.01</c:v>
                </c:pt>
                <c:pt idx="3">
                  <c:v>0.04</c:v>
                </c:pt>
                <c:pt idx="4">
                  <c:v>0.19</c:v>
                </c:pt>
              </c:numCache>
            </c:numRef>
          </c:val>
          <c:smooth val="0"/>
          <c:extLst>
            <c:ext xmlns:c16="http://schemas.microsoft.com/office/drawing/2014/chart" uri="{C3380CC4-5D6E-409C-BE32-E72D297353CC}">
              <c16:uniqueId val="{00000001-2930-4980-8D90-2699127606B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0</c:v>
                </c:pt>
                <c:pt idx="1">
                  <c:v>0</c:v>
                </c:pt>
                <c:pt idx="2">
                  <c:v>73.11</c:v>
                </c:pt>
                <c:pt idx="3">
                  <c:v>73.930000000000007</c:v>
                </c:pt>
                <c:pt idx="4">
                  <c:v>75.52</c:v>
                </c:pt>
              </c:numCache>
            </c:numRef>
          </c:val>
          <c:extLst>
            <c:ext xmlns:c16="http://schemas.microsoft.com/office/drawing/2014/chart" uri="{C3380CC4-5D6E-409C-BE32-E72D297353CC}">
              <c16:uniqueId val="{00000000-8E42-4A94-8C5B-1886FEF12EB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63.01</c:v>
                </c:pt>
                <c:pt idx="3">
                  <c:v>52.63</c:v>
                </c:pt>
                <c:pt idx="4">
                  <c:v>55.3</c:v>
                </c:pt>
              </c:numCache>
            </c:numRef>
          </c:val>
          <c:smooth val="0"/>
          <c:extLst>
            <c:ext xmlns:c16="http://schemas.microsoft.com/office/drawing/2014/chart" uri="{C3380CC4-5D6E-409C-BE32-E72D297353CC}">
              <c16:uniqueId val="{00000001-8E42-4A94-8C5B-1886FEF12EB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0</c:v>
                </c:pt>
                <c:pt idx="1">
                  <c:v>0</c:v>
                </c:pt>
                <c:pt idx="2">
                  <c:v>70.47</c:v>
                </c:pt>
                <c:pt idx="3">
                  <c:v>67.349999999999994</c:v>
                </c:pt>
                <c:pt idx="4">
                  <c:v>63.08</c:v>
                </c:pt>
              </c:numCache>
            </c:numRef>
          </c:val>
          <c:extLst>
            <c:ext xmlns:c16="http://schemas.microsoft.com/office/drawing/2014/chart" uri="{C3380CC4-5D6E-409C-BE32-E72D297353CC}">
              <c16:uniqueId val="{00000000-9C43-4B6C-8D77-8879736C2D4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77.489999999999995</c:v>
                </c:pt>
                <c:pt idx="3">
                  <c:v>78.83</c:v>
                </c:pt>
                <c:pt idx="4">
                  <c:v>78.319999999999993</c:v>
                </c:pt>
              </c:numCache>
            </c:numRef>
          </c:val>
          <c:smooth val="0"/>
          <c:extLst>
            <c:ext xmlns:c16="http://schemas.microsoft.com/office/drawing/2014/chart" uri="{C3380CC4-5D6E-409C-BE32-E72D297353CC}">
              <c16:uniqueId val="{00000001-9C43-4B6C-8D77-8879736C2D4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0</c:v>
                </c:pt>
                <c:pt idx="1">
                  <c:v>0</c:v>
                </c:pt>
                <c:pt idx="2">
                  <c:v>113.08</c:v>
                </c:pt>
                <c:pt idx="3">
                  <c:v>103.62</c:v>
                </c:pt>
                <c:pt idx="4">
                  <c:v>104</c:v>
                </c:pt>
              </c:numCache>
            </c:numRef>
          </c:val>
          <c:extLst>
            <c:ext xmlns:c16="http://schemas.microsoft.com/office/drawing/2014/chart" uri="{C3380CC4-5D6E-409C-BE32-E72D297353CC}">
              <c16:uniqueId val="{00000000-EEAC-41A0-82D8-2A2F5F7108C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105.17</c:v>
                </c:pt>
                <c:pt idx="3">
                  <c:v>99.53</c:v>
                </c:pt>
                <c:pt idx="4">
                  <c:v>100.27</c:v>
                </c:pt>
              </c:numCache>
            </c:numRef>
          </c:val>
          <c:smooth val="0"/>
          <c:extLst>
            <c:ext xmlns:c16="http://schemas.microsoft.com/office/drawing/2014/chart" uri="{C3380CC4-5D6E-409C-BE32-E72D297353CC}">
              <c16:uniqueId val="{00000001-EEAC-41A0-82D8-2A2F5F7108C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0</c:v>
                </c:pt>
                <c:pt idx="1">
                  <c:v>0</c:v>
                </c:pt>
                <c:pt idx="2">
                  <c:v>45.44</c:v>
                </c:pt>
                <c:pt idx="3">
                  <c:v>47.37</c:v>
                </c:pt>
                <c:pt idx="4">
                  <c:v>49.28</c:v>
                </c:pt>
              </c:numCache>
            </c:numRef>
          </c:val>
          <c:extLst>
            <c:ext xmlns:c16="http://schemas.microsoft.com/office/drawing/2014/chart" uri="{C3380CC4-5D6E-409C-BE32-E72D297353CC}">
              <c16:uniqueId val="{00000000-6C7A-45CF-856C-71D3185C040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49.75</c:v>
                </c:pt>
                <c:pt idx="3">
                  <c:v>41.07</c:v>
                </c:pt>
                <c:pt idx="4">
                  <c:v>34.83</c:v>
                </c:pt>
              </c:numCache>
            </c:numRef>
          </c:val>
          <c:smooth val="0"/>
          <c:extLst>
            <c:ext xmlns:c16="http://schemas.microsoft.com/office/drawing/2014/chart" uri="{C3380CC4-5D6E-409C-BE32-E72D297353CC}">
              <c16:uniqueId val="{00000001-6C7A-45CF-856C-71D3185C040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39.03</c:v>
                </c:pt>
                <c:pt idx="3">
                  <c:v>46.12</c:v>
                </c:pt>
                <c:pt idx="4">
                  <c:v>50.57</c:v>
                </c:pt>
              </c:numCache>
            </c:numRef>
          </c:val>
          <c:extLst>
            <c:ext xmlns:c16="http://schemas.microsoft.com/office/drawing/2014/chart" uri="{C3380CC4-5D6E-409C-BE32-E72D297353CC}">
              <c16:uniqueId val="{00000000-AFED-4E9D-95FB-C5B1BD7931C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6.45</c:v>
                </c:pt>
                <c:pt idx="3">
                  <c:v>5.94</c:v>
                </c:pt>
                <c:pt idx="4">
                  <c:v>10.050000000000001</c:v>
                </c:pt>
              </c:numCache>
            </c:numRef>
          </c:val>
          <c:smooth val="0"/>
          <c:extLst>
            <c:ext xmlns:c16="http://schemas.microsoft.com/office/drawing/2014/chart" uri="{C3380CC4-5D6E-409C-BE32-E72D297353CC}">
              <c16:uniqueId val="{00000001-AFED-4E9D-95FB-C5B1BD7931C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C3F-41C3-8C7F-0D4F5DC5C16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
                  <c:v>0</c:v>
                </c:pt>
                <c:pt idx="3">
                  <c:v>4.53</c:v>
                </c:pt>
                <c:pt idx="4">
                  <c:v>8.57</c:v>
                </c:pt>
              </c:numCache>
            </c:numRef>
          </c:val>
          <c:smooth val="0"/>
          <c:extLst>
            <c:ext xmlns:c16="http://schemas.microsoft.com/office/drawing/2014/chart" uri="{C3380CC4-5D6E-409C-BE32-E72D297353CC}">
              <c16:uniqueId val="{00000001-AC3F-41C3-8C7F-0D4F5DC5C16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0</c:v>
                </c:pt>
                <c:pt idx="1">
                  <c:v>0</c:v>
                </c:pt>
                <c:pt idx="2">
                  <c:v>160.72999999999999</c:v>
                </c:pt>
                <c:pt idx="3">
                  <c:v>166.96</c:v>
                </c:pt>
                <c:pt idx="4">
                  <c:v>193.92</c:v>
                </c:pt>
              </c:numCache>
            </c:numRef>
          </c:val>
          <c:extLst>
            <c:ext xmlns:c16="http://schemas.microsoft.com/office/drawing/2014/chart" uri="{C3380CC4-5D6E-409C-BE32-E72D297353CC}">
              <c16:uniqueId val="{00000000-BDCD-4406-BC39-3D12B2B4655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155.44999999999999</c:v>
                </c:pt>
                <c:pt idx="3">
                  <c:v>183.95</c:v>
                </c:pt>
                <c:pt idx="4">
                  <c:v>139.66999999999999</c:v>
                </c:pt>
              </c:numCache>
            </c:numRef>
          </c:val>
          <c:smooth val="0"/>
          <c:extLst>
            <c:ext xmlns:c16="http://schemas.microsoft.com/office/drawing/2014/chart" uri="{C3380CC4-5D6E-409C-BE32-E72D297353CC}">
              <c16:uniqueId val="{00000001-BDCD-4406-BC39-3D12B2B4655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0</c:v>
                </c:pt>
                <c:pt idx="1">
                  <c:v>0</c:v>
                </c:pt>
                <c:pt idx="2">
                  <c:v>806.38</c:v>
                </c:pt>
                <c:pt idx="3">
                  <c:v>775.27</c:v>
                </c:pt>
                <c:pt idx="4">
                  <c:v>867.62</c:v>
                </c:pt>
              </c:numCache>
            </c:numRef>
          </c:val>
          <c:extLst>
            <c:ext xmlns:c16="http://schemas.microsoft.com/office/drawing/2014/chart" uri="{C3380CC4-5D6E-409C-BE32-E72D297353CC}">
              <c16:uniqueId val="{00000000-EE8A-47D9-849A-9276124AC77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1039.78</c:v>
                </c:pt>
                <c:pt idx="3">
                  <c:v>1272.18</c:v>
                </c:pt>
                <c:pt idx="4">
                  <c:v>1390.57</c:v>
                </c:pt>
              </c:numCache>
            </c:numRef>
          </c:val>
          <c:smooth val="0"/>
          <c:extLst>
            <c:ext xmlns:c16="http://schemas.microsoft.com/office/drawing/2014/chart" uri="{C3380CC4-5D6E-409C-BE32-E72D297353CC}">
              <c16:uniqueId val="{00000001-EE8A-47D9-849A-9276124AC77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0</c:v>
                </c:pt>
                <c:pt idx="1">
                  <c:v>0</c:v>
                </c:pt>
                <c:pt idx="2">
                  <c:v>74.47</c:v>
                </c:pt>
                <c:pt idx="3">
                  <c:v>70.56</c:v>
                </c:pt>
                <c:pt idx="4">
                  <c:v>67.86</c:v>
                </c:pt>
              </c:numCache>
            </c:numRef>
          </c:val>
          <c:extLst>
            <c:ext xmlns:c16="http://schemas.microsoft.com/office/drawing/2014/chart" uri="{C3380CC4-5D6E-409C-BE32-E72D297353CC}">
              <c16:uniqueId val="{00000000-8AD3-4C7C-8E37-71C7F0E698E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82.35</c:v>
                </c:pt>
                <c:pt idx="3">
                  <c:v>75.83</c:v>
                </c:pt>
                <c:pt idx="4">
                  <c:v>62.43</c:v>
                </c:pt>
              </c:numCache>
            </c:numRef>
          </c:val>
          <c:smooth val="0"/>
          <c:extLst>
            <c:ext xmlns:c16="http://schemas.microsoft.com/office/drawing/2014/chart" uri="{C3380CC4-5D6E-409C-BE32-E72D297353CC}">
              <c16:uniqueId val="{00000001-8AD3-4C7C-8E37-71C7F0E698E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0</c:v>
                </c:pt>
                <c:pt idx="1">
                  <c:v>0</c:v>
                </c:pt>
                <c:pt idx="2">
                  <c:v>121.97</c:v>
                </c:pt>
                <c:pt idx="3">
                  <c:v>128.6</c:v>
                </c:pt>
                <c:pt idx="4">
                  <c:v>133.46</c:v>
                </c:pt>
              </c:numCache>
            </c:numRef>
          </c:val>
          <c:extLst>
            <c:ext xmlns:c16="http://schemas.microsoft.com/office/drawing/2014/chart" uri="{C3380CC4-5D6E-409C-BE32-E72D297353CC}">
              <c16:uniqueId val="{00000000-F451-453C-B7C5-BDA2E8B21A2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181.75</c:v>
                </c:pt>
                <c:pt idx="3">
                  <c:v>181.94</c:v>
                </c:pt>
                <c:pt idx="4">
                  <c:v>224.51</c:v>
                </c:pt>
              </c:numCache>
            </c:numRef>
          </c:val>
          <c:smooth val="0"/>
          <c:extLst>
            <c:ext xmlns:c16="http://schemas.microsoft.com/office/drawing/2014/chart" uri="{C3380CC4-5D6E-409C-BE32-E72D297353CC}">
              <c16:uniqueId val="{00000001-F451-453C-B7C5-BDA2E8B21A2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【989.92】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【40.79】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【15.98】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高知県　中土佐町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簡易水道事業</v>
      </c>
      <c r="Q8" s="60"/>
      <c r="R8" s="60"/>
      <c r="S8" s="60"/>
      <c r="T8" s="60"/>
      <c r="U8" s="60"/>
      <c r="V8" s="60"/>
      <c r="W8" s="60" t="str">
        <f>データ!$L$6</f>
        <v>C2</v>
      </c>
      <c r="X8" s="60"/>
      <c r="Y8" s="60"/>
      <c r="Z8" s="60"/>
      <c r="AA8" s="60"/>
      <c r="AB8" s="60"/>
      <c r="AC8" s="60"/>
      <c r="AD8" s="60" t="str">
        <f>データ!$M$6</f>
        <v>非設置</v>
      </c>
      <c r="AE8" s="60"/>
      <c r="AF8" s="60"/>
      <c r="AG8" s="60"/>
      <c r="AH8" s="60"/>
      <c r="AI8" s="60"/>
      <c r="AJ8" s="60"/>
      <c r="AK8" s="4"/>
      <c r="AL8" s="61">
        <f>データ!$R$6</f>
        <v>6693</v>
      </c>
      <c r="AM8" s="61"/>
      <c r="AN8" s="61"/>
      <c r="AO8" s="61"/>
      <c r="AP8" s="61"/>
      <c r="AQ8" s="61"/>
      <c r="AR8" s="61"/>
      <c r="AS8" s="61"/>
      <c r="AT8" s="52">
        <f>データ!$S$6</f>
        <v>193.21</v>
      </c>
      <c r="AU8" s="53"/>
      <c r="AV8" s="53"/>
      <c r="AW8" s="53"/>
      <c r="AX8" s="53"/>
      <c r="AY8" s="53"/>
      <c r="AZ8" s="53"/>
      <c r="BA8" s="53"/>
      <c r="BB8" s="54">
        <f>データ!$T$6</f>
        <v>34.64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61.36</v>
      </c>
      <c r="J10" s="53"/>
      <c r="K10" s="53"/>
      <c r="L10" s="53"/>
      <c r="M10" s="53"/>
      <c r="N10" s="53"/>
      <c r="O10" s="64"/>
      <c r="P10" s="54">
        <f>データ!$P$6</f>
        <v>98.78</v>
      </c>
      <c r="Q10" s="54"/>
      <c r="R10" s="54"/>
      <c r="S10" s="54"/>
      <c r="T10" s="54"/>
      <c r="U10" s="54"/>
      <c r="V10" s="54"/>
      <c r="W10" s="61">
        <f>データ!$Q$6</f>
        <v>1650</v>
      </c>
      <c r="X10" s="61"/>
      <c r="Y10" s="61"/>
      <c r="Z10" s="61"/>
      <c r="AA10" s="61"/>
      <c r="AB10" s="61"/>
      <c r="AC10" s="61"/>
      <c r="AD10" s="2"/>
      <c r="AE10" s="2"/>
      <c r="AF10" s="2"/>
      <c r="AG10" s="2"/>
      <c r="AH10" s="4"/>
      <c r="AI10" s="4"/>
      <c r="AJ10" s="4"/>
      <c r="AK10" s="4"/>
      <c r="AL10" s="61">
        <f>データ!$U$6</f>
        <v>6546</v>
      </c>
      <c r="AM10" s="61"/>
      <c r="AN10" s="61"/>
      <c r="AO10" s="61"/>
      <c r="AP10" s="61"/>
      <c r="AQ10" s="61"/>
      <c r="AR10" s="61"/>
      <c r="AS10" s="61"/>
      <c r="AT10" s="52">
        <f>データ!$V$6</f>
        <v>22.82</v>
      </c>
      <c r="AU10" s="53"/>
      <c r="AV10" s="53"/>
      <c r="AW10" s="53"/>
      <c r="AX10" s="53"/>
      <c r="AY10" s="53"/>
      <c r="AZ10" s="53"/>
      <c r="BA10" s="53"/>
      <c r="BB10" s="54">
        <f>データ!$W$6</f>
        <v>286.85000000000002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114</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0"/>
      <c r="BM44" s="91"/>
      <c r="BN44" s="91"/>
      <c r="BO44" s="91"/>
      <c r="BP44" s="91"/>
      <c r="BQ44" s="91"/>
      <c r="BR44" s="91"/>
      <c r="BS44" s="91"/>
      <c r="BT44" s="91"/>
      <c r="BU44" s="91"/>
      <c r="BV44" s="91"/>
      <c r="BW44" s="91"/>
      <c r="BX44" s="91"/>
      <c r="BY44" s="91"/>
      <c r="BZ44" s="9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6"/>
      <c r="BM63" s="77"/>
      <c r="BN63" s="77"/>
      <c r="BO63" s="77"/>
      <c r="BP63" s="77"/>
      <c r="BQ63" s="77"/>
      <c r="BR63" s="77"/>
      <c r="BS63" s="77"/>
      <c r="BT63" s="77"/>
      <c r="BU63" s="77"/>
      <c r="BV63" s="77"/>
      <c r="BW63" s="77"/>
      <c r="BX63" s="77"/>
      <c r="BY63" s="77"/>
      <c r="BZ63" s="78"/>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7" t="s">
        <v>112</v>
      </c>
      <c r="BM66" s="88"/>
      <c r="BN66" s="88"/>
      <c r="BO66" s="88"/>
      <c r="BP66" s="88"/>
      <c r="BQ66" s="88"/>
      <c r="BR66" s="88"/>
      <c r="BS66" s="88"/>
      <c r="BT66" s="88"/>
      <c r="BU66" s="88"/>
      <c r="BV66" s="88"/>
      <c r="BW66" s="88"/>
      <c r="BX66" s="88"/>
      <c r="BY66" s="88"/>
      <c r="BZ66" s="89"/>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7"/>
      <c r="BM67" s="88"/>
      <c r="BN67" s="88"/>
      <c r="BO67" s="88"/>
      <c r="BP67" s="88"/>
      <c r="BQ67" s="88"/>
      <c r="BR67" s="88"/>
      <c r="BS67" s="88"/>
      <c r="BT67" s="88"/>
      <c r="BU67" s="88"/>
      <c r="BV67" s="88"/>
      <c r="BW67" s="88"/>
      <c r="BX67" s="88"/>
      <c r="BY67" s="88"/>
      <c r="BZ67" s="89"/>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7"/>
      <c r="BM68" s="88"/>
      <c r="BN68" s="88"/>
      <c r="BO68" s="88"/>
      <c r="BP68" s="88"/>
      <c r="BQ68" s="88"/>
      <c r="BR68" s="88"/>
      <c r="BS68" s="88"/>
      <c r="BT68" s="88"/>
      <c r="BU68" s="88"/>
      <c r="BV68" s="88"/>
      <c r="BW68" s="88"/>
      <c r="BX68" s="88"/>
      <c r="BY68" s="88"/>
      <c r="BZ68" s="89"/>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7"/>
      <c r="BM69" s="88"/>
      <c r="BN69" s="88"/>
      <c r="BO69" s="88"/>
      <c r="BP69" s="88"/>
      <c r="BQ69" s="88"/>
      <c r="BR69" s="88"/>
      <c r="BS69" s="88"/>
      <c r="BT69" s="88"/>
      <c r="BU69" s="88"/>
      <c r="BV69" s="88"/>
      <c r="BW69" s="88"/>
      <c r="BX69" s="88"/>
      <c r="BY69" s="88"/>
      <c r="BZ69" s="89"/>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7"/>
      <c r="BM70" s="88"/>
      <c r="BN70" s="88"/>
      <c r="BO70" s="88"/>
      <c r="BP70" s="88"/>
      <c r="BQ70" s="88"/>
      <c r="BR70" s="88"/>
      <c r="BS70" s="88"/>
      <c r="BT70" s="88"/>
      <c r="BU70" s="88"/>
      <c r="BV70" s="88"/>
      <c r="BW70" s="88"/>
      <c r="BX70" s="88"/>
      <c r="BY70" s="88"/>
      <c r="BZ70" s="89"/>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7"/>
      <c r="BM71" s="88"/>
      <c r="BN71" s="88"/>
      <c r="BO71" s="88"/>
      <c r="BP71" s="88"/>
      <c r="BQ71" s="88"/>
      <c r="BR71" s="88"/>
      <c r="BS71" s="88"/>
      <c r="BT71" s="88"/>
      <c r="BU71" s="88"/>
      <c r="BV71" s="88"/>
      <c r="BW71" s="88"/>
      <c r="BX71" s="88"/>
      <c r="BY71" s="88"/>
      <c r="BZ71" s="89"/>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7"/>
      <c r="BM72" s="88"/>
      <c r="BN72" s="88"/>
      <c r="BO72" s="88"/>
      <c r="BP72" s="88"/>
      <c r="BQ72" s="88"/>
      <c r="BR72" s="88"/>
      <c r="BS72" s="88"/>
      <c r="BT72" s="88"/>
      <c r="BU72" s="88"/>
      <c r="BV72" s="88"/>
      <c r="BW72" s="88"/>
      <c r="BX72" s="88"/>
      <c r="BY72" s="88"/>
      <c r="BZ72" s="89"/>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7"/>
      <c r="BM73" s="88"/>
      <c r="BN73" s="88"/>
      <c r="BO73" s="88"/>
      <c r="BP73" s="88"/>
      <c r="BQ73" s="88"/>
      <c r="BR73" s="88"/>
      <c r="BS73" s="88"/>
      <c r="BT73" s="88"/>
      <c r="BU73" s="88"/>
      <c r="BV73" s="88"/>
      <c r="BW73" s="88"/>
      <c r="BX73" s="88"/>
      <c r="BY73" s="88"/>
      <c r="BZ73" s="89"/>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7"/>
      <c r="BM74" s="88"/>
      <c r="BN74" s="88"/>
      <c r="BO74" s="88"/>
      <c r="BP74" s="88"/>
      <c r="BQ74" s="88"/>
      <c r="BR74" s="88"/>
      <c r="BS74" s="88"/>
      <c r="BT74" s="88"/>
      <c r="BU74" s="88"/>
      <c r="BV74" s="88"/>
      <c r="BW74" s="88"/>
      <c r="BX74" s="88"/>
      <c r="BY74" s="88"/>
      <c r="BZ74" s="89"/>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7"/>
      <c r="BM75" s="88"/>
      <c r="BN75" s="88"/>
      <c r="BO75" s="88"/>
      <c r="BP75" s="88"/>
      <c r="BQ75" s="88"/>
      <c r="BR75" s="88"/>
      <c r="BS75" s="88"/>
      <c r="BT75" s="88"/>
      <c r="BU75" s="88"/>
      <c r="BV75" s="88"/>
      <c r="BW75" s="88"/>
      <c r="BX75" s="88"/>
      <c r="BY75" s="88"/>
      <c r="BZ75" s="89"/>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7"/>
      <c r="BM76" s="88"/>
      <c r="BN76" s="88"/>
      <c r="BO76" s="88"/>
      <c r="BP76" s="88"/>
      <c r="BQ76" s="88"/>
      <c r="BR76" s="88"/>
      <c r="BS76" s="88"/>
      <c r="BT76" s="88"/>
      <c r="BU76" s="88"/>
      <c r="BV76" s="88"/>
      <c r="BW76" s="88"/>
      <c r="BX76" s="88"/>
      <c r="BY76" s="88"/>
      <c r="BZ76" s="89"/>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7"/>
      <c r="BM77" s="88"/>
      <c r="BN77" s="88"/>
      <c r="BO77" s="88"/>
      <c r="BP77" s="88"/>
      <c r="BQ77" s="88"/>
      <c r="BR77" s="88"/>
      <c r="BS77" s="88"/>
      <c r="BT77" s="88"/>
      <c r="BU77" s="88"/>
      <c r="BV77" s="88"/>
      <c r="BW77" s="88"/>
      <c r="BX77" s="88"/>
      <c r="BY77" s="88"/>
      <c r="BZ77" s="89"/>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7"/>
      <c r="BM78" s="88"/>
      <c r="BN78" s="88"/>
      <c r="BO78" s="88"/>
      <c r="BP78" s="88"/>
      <c r="BQ78" s="88"/>
      <c r="BR78" s="88"/>
      <c r="BS78" s="88"/>
      <c r="BT78" s="88"/>
      <c r="BU78" s="88"/>
      <c r="BV78" s="88"/>
      <c r="BW78" s="88"/>
      <c r="BX78" s="88"/>
      <c r="BY78" s="88"/>
      <c r="BZ78" s="89"/>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7"/>
      <c r="BM79" s="88"/>
      <c r="BN79" s="88"/>
      <c r="BO79" s="88"/>
      <c r="BP79" s="88"/>
      <c r="BQ79" s="88"/>
      <c r="BR79" s="88"/>
      <c r="BS79" s="88"/>
      <c r="BT79" s="88"/>
      <c r="BU79" s="88"/>
      <c r="BV79" s="88"/>
      <c r="BW79" s="88"/>
      <c r="BX79" s="88"/>
      <c r="BY79" s="88"/>
      <c r="BZ79" s="89"/>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7"/>
      <c r="BM80" s="88"/>
      <c r="BN80" s="88"/>
      <c r="BO80" s="88"/>
      <c r="BP80" s="88"/>
      <c r="BQ80" s="88"/>
      <c r="BR80" s="88"/>
      <c r="BS80" s="88"/>
      <c r="BT80" s="88"/>
      <c r="BU80" s="88"/>
      <c r="BV80" s="88"/>
      <c r="BW80" s="88"/>
      <c r="BX80" s="88"/>
      <c r="BY80" s="88"/>
      <c r="BZ80" s="89"/>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7"/>
      <c r="BM81" s="88"/>
      <c r="BN81" s="88"/>
      <c r="BO81" s="88"/>
      <c r="BP81" s="88"/>
      <c r="BQ81" s="88"/>
      <c r="BR81" s="88"/>
      <c r="BS81" s="88"/>
      <c r="BT81" s="88"/>
      <c r="BU81" s="88"/>
      <c r="BV81" s="88"/>
      <c r="BW81" s="88"/>
      <c r="BX81" s="88"/>
      <c r="BY81" s="88"/>
      <c r="BZ81" s="89"/>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0"/>
      <c r="BM82" s="91"/>
      <c r="BN82" s="91"/>
      <c r="BO82" s="91"/>
      <c r="BP82" s="91"/>
      <c r="BQ82" s="91"/>
      <c r="BR82" s="91"/>
      <c r="BS82" s="91"/>
      <c r="BT82" s="91"/>
      <c r="BU82" s="91"/>
      <c r="BV82" s="91"/>
      <c r="BW82" s="91"/>
      <c r="BX82" s="91"/>
      <c r="BY82" s="91"/>
      <c r="BZ82" s="92"/>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【102.72】</v>
      </c>
      <c r="F85" s="27" t="str">
        <f>データ!AS6</f>
        <v>【28.47】</v>
      </c>
      <c r="G85" s="27" t="str">
        <f>データ!BD6</f>
        <v>【244.67】</v>
      </c>
      <c r="H85" s="27" t="str">
        <f>データ!BO6</f>
        <v>【989.92】</v>
      </c>
      <c r="I85" s="27" t="str">
        <f>データ!BZ6</f>
        <v>【68.67】</v>
      </c>
      <c r="J85" s="27" t="str">
        <f>データ!CK6</f>
        <v>【264.82】</v>
      </c>
      <c r="K85" s="27" t="str">
        <f>データ!CV6</f>
        <v>【51.13】</v>
      </c>
      <c r="L85" s="27" t="str">
        <f>データ!DG6</f>
        <v>【76.64】</v>
      </c>
      <c r="M85" s="27" t="str">
        <f>データ!DR6</f>
        <v>【40.79】</v>
      </c>
      <c r="N85" s="27" t="str">
        <f>データ!EC6</f>
        <v>【15.98】</v>
      </c>
      <c r="O85" s="27" t="str">
        <f>データ!EN6</f>
        <v>【0.44】</v>
      </c>
    </row>
  </sheetData>
  <sheetProtection algorithmName="SHA-512" hashValue="+4fdzTAsro5IFVzvQtXxY5RJpqY1qck1r7MJL2LztHhuS19JdtIgRajselvccXfypMV6DIirRhgzot1b5JjEvw==" saltValue="oLb5fjiDT74spfp8zkVmS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29" t="s">
        <v>53</v>
      </c>
      <c r="B4" s="31"/>
      <c r="C4" s="31"/>
      <c r="D4" s="31"/>
      <c r="E4" s="31"/>
      <c r="F4" s="31"/>
      <c r="G4" s="31"/>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394017</v>
      </c>
      <c r="D6" s="34">
        <f t="shared" si="3"/>
        <v>46</v>
      </c>
      <c r="E6" s="34">
        <f t="shared" si="3"/>
        <v>1</v>
      </c>
      <c r="F6" s="34">
        <f t="shared" si="3"/>
        <v>0</v>
      </c>
      <c r="G6" s="34">
        <f t="shared" si="3"/>
        <v>5</v>
      </c>
      <c r="H6" s="34" t="str">
        <f t="shared" si="3"/>
        <v>高知県　中土佐町</v>
      </c>
      <c r="I6" s="34" t="str">
        <f t="shared" si="3"/>
        <v>法適用</v>
      </c>
      <c r="J6" s="34" t="str">
        <f t="shared" si="3"/>
        <v>水道事業</v>
      </c>
      <c r="K6" s="34" t="str">
        <f t="shared" si="3"/>
        <v>簡易水道事業</v>
      </c>
      <c r="L6" s="34" t="str">
        <f t="shared" si="3"/>
        <v>C2</v>
      </c>
      <c r="M6" s="34" t="str">
        <f t="shared" si="3"/>
        <v>非設置</v>
      </c>
      <c r="N6" s="35" t="str">
        <f t="shared" si="3"/>
        <v>-</v>
      </c>
      <c r="O6" s="35">
        <f t="shared" si="3"/>
        <v>61.36</v>
      </c>
      <c r="P6" s="35">
        <f t="shared" si="3"/>
        <v>98.78</v>
      </c>
      <c r="Q6" s="35">
        <f t="shared" si="3"/>
        <v>1650</v>
      </c>
      <c r="R6" s="35">
        <f t="shared" si="3"/>
        <v>6693</v>
      </c>
      <c r="S6" s="35">
        <f t="shared" si="3"/>
        <v>193.21</v>
      </c>
      <c r="T6" s="35">
        <f t="shared" si="3"/>
        <v>34.64</v>
      </c>
      <c r="U6" s="35">
        <f t="shared" si="3"/>
        <v>6546</v>
      </c>
      <c r="V6" s="35">
        <f t="shared" si="3"/>
        <v>22.82</v>
      </c>
      <c r="W6" s="35">
        <f t="shared" si="3"/>
        <v>286.85000000000002</v>
      </c>
      <c r="X6" s="36" t="str">
        <f>IF(X7="",NA(),X7)</f>
        <v>-</v>
      </c>
      <c r="Y6" s="36" t="str">
        <f t="shared" ref="Y6:AG6" si="4">IF(Y7="",NA(),Y7)</f>
        <v>-</v>
      </c>
      <c r="Z6" s="36">
        <f t="shared" si="4"/>
        <v>113.08</v>
      </c>
      <c r="AA6" s="36">
        <f t="shared" si="4"/>
        <v>103.62</v>
      </c>
      <c r="AB6" s="36">
        <f t="shared" si="4"/>
        <v>104</v>
      </c>
      <c r="AC6" s="36" t="str">
        <f t="shared" si="4"/>
        <v>-</v>
      </c>
      <c r="AD6" s="36" t="str">
        <f t="shared" si="4"/>
        <v>-</v>
      </c>
      <c r="AE6" s="36">
        <f t="shared" si="4"/>
        <v>105.17</v>
      </c>
      <c r="AF6" s="36">
        <f t="shared" si="4"/>
        <v>99.53</v>
      </c>
      <c r="AG6" s="36">
        <f t="shared" si="4"/>
        <v>100.27</v>
      </c>
      <c r="AH6" s="35" t="str">
        <f>IF(AH7="","",IF(AH7="-","【-】","【"&amp;SUBSTITUTE(TEXT(AH7,"#,##0.00"),"-","△")&amp;"】"))</f>
        <v>【102.72】</v>
      </c>
      <c r="AI6" s="36" t="str">
        <f>IF(AI7="",NA(),AI7)</f>
        <v>-</v>
      </c>
      <c r="AJ6" s="36" t="str">
        <f t="shared" ref="AJ6:AR6" si="5">IF(AJ7="",NA(),AJ7)</f>
        <v>-</v>
      </c>
      <c r="AK6" s="35">
        <f t="shared" si="5"/>
        <v>0</v>
      </c>
      <c r="AL6" s="35">
        <f t="shared" si="5"/>
        <v>0</v>
      </c>
      <c r="AM6" s="35">
        <f t="shared" si="5"/>
        <v>0</v>
      </c>
      <c r="AN6" s="36" t="str">
        <f t="shared" si="5"/>
        <v>-</v>
      </c>
      <c r="AO6" s="36" t="str">
        <f t="shared" si="5"/>
        <v>-</v>
      </c>
      <c r="AP6" s="35">
        <f t="shared" si="5"/>
        <v>0</v>
      </c>
      <c r="AQ6" s="36">
        <f t="shared" si="5"/>
        <v>4.53</v>
      </c>
      <c r="AR6" s="36">
        <f t="shared" si="5"/>
        <v>8.57</v>
      </c>
      <c r="AS6" s="35" t="str">
        <f>IF(AS7="","",IF(AS7="-","【-】","【"&amp;SUBSTITUTE(TEXT(AS7,"#,##0.00"),"-","△")&amp;"】"))</f>
        <v>【28.47】</v>
      </c>
      <c r="AT6" s="36" t="str">
        <f>IF(AT7="",NA(),AT7)</f>
        <v>-</v>
      </c>
      <c r="AU6" s="36" t="str">
        <f t="shared" ref="AU6:BC6" si="6">IF(AU7="",NA(),AU7)</f>
        <v>-</v>
      </c>
      <c r="AV6" s="36">
        <f t="shared" si="6"/>
        <v>160.72999999999999</v>
      </c>
      <c r="AW6" s="36">
        <f t="shared" si="6"/>
        <v>166.96</v>
      </c>
      <c r="AX6" s="36">
        <f t="shared" si="6"/>
        <v>193.92</v>
      </c>
      <c r="AY6" s="36" t="str">
        <f t="shared" si="6"/>
        <v>-</v>
      </c>
      <c r="AZ6" s="36" t="str">
        <f t="shared" si="6"/>
        <v>-</v>
      </c>
      <c r="BA6" s="36">
        <f t="shared" si="6"/>
        <v>155.44999999999999</v>
      </c>
      <c r="BB6" s="36">
        <f t="shared" si="6"/>
        <v>183.95</v>
      </c>
      <c r="BC6" s="36">
        <f t="shared" si="6"/>
        <v>139.66999999999999</v>
      </c>
      <c r="BD6" s="35" t="str">
        <f>IF(BD7="","",IF(BD7="-","【-】","【"&amp;SUBSTITUTE(TEXT(BD7,"#,##0.00"),"-","△")&amp;"】"))</f>
        <v>【244.67】</v>
      </c>
      <c r="BE6" s="36" t="str">
        <f>IF(BE7="",NA(),BE7)</f>
        <v>-</v>
      </c>
      <c r="BF6" s="36" t="str">
        <f t="shared" ref="BF6:BN6" si="7">IF(BF7="",NA(),BF7)</f>
        <v>-</v>
      </c>
      <c r="BG6" s="36">
        <f t="shared" si="7"/>
        <v>806.38</v>
      </c>
      <c r="BH6" s="36">
        <f t="shared" si="7"/>
        <v>775.27</v>
      </c>
      <c r="BI6" s="36">
        <f t="shared" si="7"/>
        <v>867.62</v>
      </c>
      <c r="BJ6" s="36" t="str">
        <f t="shared" si="7"/>
        <v>-</v>
      </c>
      <c r="BK6" s="36" t="str">
        <f t="shared" si="7"/>
        <v>-</v>
      </c>
      <c r="BL6" s="36">
        <f t="shared" si="7"/>
        <v>1039.78</v>
      </c>
      <c r="BM6" s="36">
        <f t="shared" si="7"/>
        <v>1272.18</v>
      </c>
      <c r="BN6" s="36">
        <f t="shared" si="7"/>
        <v>1390.57</v>
      </c>
      <c r="BO6" s="35" t="str">
        <f>IF(BO7="","",IF(BO7="-","【-】","【"&amp;SUBSTITUTE(TEXT(BO7,"#,##0.00"),"-","△")&amp;"】"))</f>
        <v>【989.92】</v>
      </c>
      <c r="BP6" s="36" t="str">
        <f>IF(BP7="",NA(),BP7)</f>
        <v>-</v>
      </c>
      <c r="BQ6" s="36" t="str">
        <f t="shared" ref="BQ6:BY6" si="8">IF(BQ7="",NA(),BQ7)</f>
        <v>-</v>
      </c>
      <c r="BR6" s="36">
        <f t="shared" si="8"/>
        <v>74.47</v>
      </c>
      <c r="BS6" s="36">
        <f t="shared" si="8"/>
        <v>70.56</v>
      </c>
      <c r="BT6" s="36">
        <f t="shared" si="8"/>
        <v>67.86</v>
      </c>
      <c r="BU6" s="36" t="str">
        <f t="shared" si="8"/>
        <v>-</v>
      </c>
      <c r="BV6" s="36" t="str">
        <f t="shared" si="8"/>
        <v>-</v>
      </c>
      <c r="BW6" s="36">
        <f t="shared" si="8"/>
        <v>82.35</v>
      </c>
      <c r="BX6" s="36">
        <f t="shared" si="8"/>
        <v>75.83</v>
      </c>
      <c r="BY6" s="36">
        <f t="shared" si="8"/>
        <v>62.43</v>
      </c>
      <c r="BZ6" s="35" t="str">
        <f>IF(BZ7="","",IF(BZ7="-","【-】","【"&amp;SUBSTITUTE(TEXT(BZ7,"#,##0.00"),"-","△")&amp;"】"))</f>
        <v>【68.67】</v>
      </c>
      <c r="CA6" s="36" t="str">
        <f>IF(CA7="",NA(),CA7)</f>
        <v>-</v>
      </c>
      <c r="CB6" s="36" t="str">
        <f t="shared" ref="CB6:CJ6" si="9">IF(CB7="",NA(),CB7)</f>
        <v>-</v>
      </c>
      <c r="CC6" s="36">
        <f t="shared" si="9"/>
        <v>121.97</v>
      </c>
      <c r="CD6" s="36">
        <f t="shared" si="9"/>
        <v>128.6</v>
      </c>
      <c r="CE6" s="36">
        <f t="shared" si="9"/>
        <v>133.46</v>
      </c>
      <c r="CF6" s="36" t="str">
        <f t="shared" si="9"/>
        <v>-</v>
      </c>
      <c r="CG6" s="36" t="str">
        <f t="shared" si="9"/>
        <v>-</v>
      </c>
      <c r="CH6" s="36">
        <f t="shared" si="9"/>
        <v>181.75</v>
      </c>
      <c r="CI6" s="36">
        <f t="shared" si="9"/>
        <v>181.94</v>
      </c>
      <c r="CJ6" s="36">
        <f t="shared" si="9"/>
        <v>224.51</v>
      </c>
      <c r="CK6" s="35" t="str">
        <f>IF(CK7="","",IF(CK7="-","【-】","【"&amp;SUBSTITUTE(TEXT(CK7,"#,##0.00"),"-","△")&amp;"】"))</f>
        <v>【264.82】</v>
      </c>
      <c r="CL6" s="36" t="str">
        <f>IF(CL7="",NA(),CL7)</f>
        <v>-</v>
      </c>
      <c r="CM6" s="36" t="str">
        <f t="shared" ref="CM6:CU6" si="10">IF(CM7="",NA(),CM7)</f>
        <v>-</v>
      </c>
      <c r="CN6" s="36">
        <f t="shared" si="10"/>
        <v>73.11</v>
      </c>
      <c r="CO6" s="36">
        <f t="shared" si="10"/>
        <v>73.930000000000007</v>
      </c>
      <c r="CP6" s="36">
        <f t="shared" si="10"/>
        <v>75.52</v>
      </c>
      <c r="CQ6" s="36" t="str">
        <f t="shared" si="10"/>
        <v>-</v>
      </c>
      <c r="CR6" s="36" t="str">
        <f t="shared" si="10"/>
        <v>-</v>
      </c>
      <c r="CS6" s="36">
        <f t="shared" si="10"/>
        <v>63.01</v>
      </c>
      <c r="CT6" s="36">
        <f t="shared" si="10"/>
        <v>52.63</v>
      </c>
      <c r="CU6" s="36">
        <f t="shared" si="10"/>
        <v>55.3</v>
      </c>
      <c r="CV6" s="35" t="str">
        <f>IF(CV7="","",IF(CV7="-","【-】","【"&amp;SUBSTITUTE(TEXT(CV7,"#,##0.00"),"-","△")&amp;"】"))</f>
        <v>【51.13】</v>
      </c>
      <c r="CW6" s="36" t="str">
        <f>IF(CW7="",NA(),CW7)</f>
        <v>-</v>
      </c>
      <c r="CX6" s="36" t="str">
        <f t="shared" ref="CX6:DF6" si="11">IF(CX7="",NA(),CX7)</f>
        <v>-</v>
      </c>
      <c r="CY6" s="36">
        <f t="shared" si="11"/>
        <v>70.47</v>
      </c>
      <c r="CZ6" s="36">
        <f t="shared" si="11"/>
        <v>67.349999999999994</v>
      </c>
      <c r="DA6" s="36">
        <f t="shared" si="11"/>
        <v>63.08</v>
      </c>
      <c r="DB6" s="36" t="str">
        <f t="shared" si="11"/>
        <v>-</v>
      </c>
      <c r="DC6" s="36" t="str">
        <f t="shared" si="11"/>
        <v>-</v>
      </c>
      <c r="DD6" s="36">
        <f t="shared" si="11"/>
        <v>77.489999999999995</v>
      </c>
      <c r="DE6" s="36">
        <f t="shared" si="11"/>
        <v>78.83</v>
      </c>
      <c r="DF6" s="36">
        <f t="shared" si="11"/>
        <v>78.319999999999993</v>
      </c>
      <c r="DG6" s="35" t="str">
        <f>IF(DG7="","",IF(DG7="-","【-】","【"&amp;SUBSTITUTE(TEXT(DG7,"#,##0.00"),"-","△")&amp;"】"))</f>
        <v>【76.64】</v>
      </c>
      <c r="DH6" s="36" t="str">
        <f>IF(DH7="",NA(),DH7)</f>
        <v>-</v>
      </c>
      <c r="DI6" s="36" t="str">
        <f t="shared" ref="DI6:DQ6" si="12">IF(DI7="",NA(),DI7)</f>
        <v>-</v>
      </c>
      <c r="DJ6" s="36">
        <f t="shared" si="12"/>
        <v>45.44</v>
      </c>
      <c r="DK6" s="36">
        <f t="shared" si="12"/>
        <v>47.37</v>
      </c>
      <c r="DL6" s="36">
        <f t="shared" si="12"/>
        <v>49.28</v>
      </c>
      <c r="DM6" s="36" t="str">
        <f t="shared" si="12"/>
        <v>-</v>
      </c>
      <c r="DN6" s="36" t="str">
        <f t="shared" si="12"/>
        <v>-</v>
      </c>
      <c r="DO6" s="36">
        <f t="shared" si="12"/>
        <v>49.75</v>
      </c>
      <c r="DP6" s="36">
        <f t="shared" si="12"/>
        <v>41.07</v>
      </c>
      <c r="DQ6" s="36">
        <f t="shared" si="12"/>
        <v>34.83</v>
      </c>
      <c r="DR6" s="35" t="str">
        <f>IF(DR7="","",IF(DR7="-","【-】","【"&amp;SUBSTITUTE(TEXT(DR7,"#,##0.00"),"-","△")&amp;"】"))</f>
        <v>【40.79】</v>
      </c>
      <c r="DS6" s="36" t="str">
        <f>IF(DS7="",NA(),DS7)</f>
        <v>-</v>
      </c>
      <c r="DT6" s="36" t="str">
        <f t="shared" ref="DT6:EB6" si="13">IF(DT7="",NA(),DT7)</f>
        <v>-</v>
      </c>
      <c r="DU6" s="36">
        <f t="shared" si="13"/>
        <v>39.03</v>
      </c>
      <c r="DV6" s="36">
        <f t="shared" si="13"/>
        <v>46.12</v>
      </c>
      <c r="DW6" s="36">
        <f t="shared" si="13"/>
        <v>50.57</v>
      </c>
      <c r="DX6" s="36" t="str">
        <f t="shared" si="13"/>
        <v>-</v>
      </c>
      <c r="DY6" s="36" t="str">
        <f t="shared" si="13"/>
        <v>-</v>
      </c>
      <c r="DZ6" s="36">
        <f t="shared" si="13"/>
        <v>6.45</v>
      </c>
      <c r="EA6" s="36">
        <f t="shared" si="13"/>
        <v>5.94</v>
      </c>
      <c r="EB6" s="36">
        <f t="shared" si="13"/>
        <v>10.050000000000001</v>
      </c>
      <c r="EC6" s="35" t="str">
        <f>IF(EC7="","",IF(EC7="-","【-】","【"&amp;SUBSTITUTE(TEXT(EC7,"#,##0.00"),"-","△")&amp;"】"))</f>
        <v>【15.98】</v>
      </c>
      <c r="ED6" s="36" t="str">
        <f>IF(ED7="",NA(),ED7)</f>
        <v>-</v>
      </c>
      <c r="EE6" s="36" t="str">
        <f t="shared" ref="EE6:EM6" si="14">IF(EE7="",NA(),EE7)</f>
        <v>-</v>
      </c>
      <c r="EF6" s="35">
        <f t="shared" si="14"/>
        <v>0</v>
      </c>
      <c r="EG6" s="35">
        <f t="shared" si="14"/>
        <v>0</v>
      </c>
      <c r="EH6" s="35">
        <f t="shared" si="14"/>
        <v>0</v>
      </c>
      <c r="EI6" s="36" t="str">
        <f t="shared" si="14"/>
        <v>-</v>
      </c>
      <c r="EJ6" s="36" t="str">
        <f t="shared" si="14"/>
        <v>-</v>
      </c>
      <c r="EK6" s="36">
        <f t="shared" si="14"/>
        <v>0.01</v>
      </c>
      <c r="EL6" s="36">
        <f t="shared" si="14"/>
        <v>0.04</v>
      </c>
      <c r="EM6" s="36">
        <f t="shared" si="14"/>
        <v>0.19</v>
      </c>
      <c r="EN6" s="35" t="str">
        <f>IF(EN7="","",IF(EN7="-","【-】","【"&amp;SUBSTITUTE(TEXT(EN7,"#,##0.00"),"-","△")&amp;"】"))</f>
        <v>【0.44】</v>
      </c>
    </row>
    <row r="7" spans="1:144" s="37" customFormat="1" x14ac:dyDescent="0.15">
      <c r="A7" s="29"/>
      <c r="B7" s="38">
        <v>2019</v>
      </c>
      <c r="C7" s="38">
        <v>394017</v>
      </c>
      <c r="D7" s="38">
        <v>46</v>
      </c>
      <c r="E7" s="38">
        <v>1</v>
      </c>
      <c r="F7" s="38">
        <v>0</v>
      </c>
      <c r="G7" s="38">
        <v>5</v>
      </c>
      <c r="H7" s="38" t="s">
        <v>93</v>
      </c>
      <c r="I7" s="38" t="s">
        <v>94</v>
      </c>
      <c r="J7" s="38" t="s">
        <v>95</v>
      </c>
      <c r="K7" s="38" t="s">
        <v>96</v>
      </c>
      <c r="L7" s="38" t="s">
        <v>97</v>
      </c>
      <c r="M7" s="38" t="s">
        <v>98</v>
      </c>
      <c r="N7" s="39" t="s">
        <v>99</v>
      </c>
      <c r="O7" s="39">
        <v>61.36</v>
      </c>
      <c r="P7" s="39">
        <v>98.78</v>
      </c>
      <c r="Q7" s="39">
        <v>1650</v>
      </c>
      <c r="R7" s="39">
        <v>6693</v>
      </c>
      <c r="S7" s="39">
        <v>193.21</v>
      </c>
      <c r="T7" s="39">
        <v>34.64</v>
      </c>
      <c r="U7" s="39">
        <v>6546</v>
      </c>
      <c r="V7" s="39">
        <v>22.82</v>
      </c>
      <c r="W7" s="39">
        <v>286.85000000000002</v>
      </c>
      <c r="X7" s="39" t="s">
        <v>99</v>
      </c>
      <c r="Y7" s="39" t="s">
        <v>99</v>
      </c>
      <c r="Z7" s="39">
        <v>113.08</v>
      </c>
      <c r="AA7" s="39">
        <v>103.62</v>
      </c>
      <c r="AB7" s="39">
        <v>104</v>
      </c>
      <c r="AC7" s="39" t="s">
        <v>99</v>
      </c>
      <c r="AD7" s="39" t="s">
        <v>99</v>
      </c>
      <c r="AE7" s="39">
        <v>105.17</v>
      </c>
      <c r="AF7" s="39">
        <v>99.53</v>
      </c>
      <c r="AG7" s="39">
        <v>100.27</v>
      </c>
      <c r="AH7" s="39">
        <v>102.72</v>
      </c>
      <c r="AI7" s="39" t="s">
        <v>99</v>
      </c>
      <c r="AJ7" s="39" t="s">
        <v>99</v>
      </c>
      <c r="AK7" s="39">
        <v>0</v>
      </c>
      <c r="AL7" s="39">
        <v>0</v>
      </c>
      <c r="AM7" s="39">
        <v>0</v>
      </c>
      <c r="AN7" s="39" t="s">
        <v>99</v>
      </c>
      <c r="AO7" s="39" t="s">
        <v>99</v>
      </c>
      <c r="AP7" s="39">
        <v>0</v>
      </c>
      <c r="AQ7" s="39">
        <v>4.53</v>
      </c>
      <c r="AR7" s="39">
        <v>8.57</v>
      </c>
      <c r="AS7" s="39">
        <v>28.47</v>
      </c>
      <c r="AT7" s="39" t="s">
        <v>99</v>
      </c>
      <c r="AU7" s="39" t="s">
        <v>99</v>
      </c>
      <c r="AV7" s="39">
        <v>160.72999999999999</v>
      </c>
      <c r="AW7" s="39">
        <v>166.96</v>
      </c>
      <c r="AX7" s="39">
        <v>193.92</v>
      </c>
      <c r="AY7" s="39" t="s">
        <v>99</v>
      </c>
      <c r="AZ7" s="39" t="s">
        <v>99</v>
      </c>
      <c r="BA7" s="39">
        <v>155.44999999999999</v>
      </c>
      <c r="BB7" s="39">
        <v>183.95</v>
      </c>
      <c r="BC7" s="39">
        <v>139.66999999999999</v>
      </c>
      <c r="BD7" s="39">
        <v>244.67</v>
      </c>
      <c r="BE7" s="39" t="s">
        <v>99</v>
      </c>
      <c r="BF7" s="39" t="s">
        <v>99</v>
      </c>
      <c r="BG7" s="39">
        <v>806.38</v>
      </c>
      <c r="BH7" s="39">
        <v>775.27</v>
      </c>
      <c r="BI7" s="39">
        <v>867.62</v>
      </c>
      <c r="BJ7" s="39" t="s">
        <v>99</v>
      </c>
      <c r="BK7" s="39" t="s">
        <v>99</v>
      </c>
      <c r="BL7" s="39">
        <v>1039.78</v>
      </c>
      <c r="BM7" s="39">
        <v>1272.18</v>
      </c>
      <c r="BN7" s="39">
        <v>1390.57</v>
      </c>
      <c r="BO7" s="39">
        <v>989.92</v>
      </c>
      <c r="BP7" s="39" t="s">
        <v>99</v>
      </c>
      <c r="BQ7" s="39" t="s">
        <v>99</v>
      </c>
      <c r="BR7" s="39">
        <v>74.47</v>
      </c>
      <c r="BS7" s="39">
        <v>70.56</v>
      </c>
      <c r="BT7" s="39">
        <v>67.86</v>
      </c>
      <c r="BU7" s="39" t="s">
        <v>99</v>
      </c>
      <c r="BV7" s="39" t="s">
        <v>99</v>
      </c>
      <c r="BW7" s="39">
        <v>82.35</v>
      </c>
      <c r="BX7" s="39">
        <v>75.83</v>
      </c>
      <c r="BY7" s="39">
        <v>62.43</v>
      </c>
      <c r="BZ7" s="39">
        <v>68.67</v>
      </c>
      <c r="CA7" s="39" t="s">
        <v>99</v>
      </c>
      <c r="CB7" s="39" t="s">
        <v>99</v>
      </c>
      <c r="CC7" s="39">
        <v>121.97</v>
      </c>
      <c r="CD7" s="39">
        <v>128.6</v>
      </c>
      <c r="CE7" s="39">
        <v>133.46</v>
      </c>
      <c r="CF7" s="39" t="s">
        <v>99</v>
      </c>
      <c r="CG7" s="39" t="s">
        <v>99</v>
      </c>
      <c r="CH7" s="39">
        <v>181.75</v>
      </c>
      <c r="CI7" s="39">
        <v>181.94</v>
      </c>
      <c r="CJ7" s="39">
        <v>224.51</v>
      </c>
      <c r="CK7" s="39">
        <v>264.82</v>
      </c>
      <c r="CL7" s="39" t="s">
        <v>99</v>
      </c>
      <c r="CM7" s="39" t="s">
        <v>99</v>
      </c>
      <c r="CN7" s="39">
        <v>73.11</v>
      </c>
      <c r="CO7" s="39">
        <v>73.930000000000007</v>
      </c>
      <c r="CP7" s="39">
        <v>75.52</v>
      </c>
      <c r="CQ7" s="39" t="s">
        <v>99</v>
      </c>
      <c r="CR7" s="39" t="s">
        <v>99</v>
      </c>
      <c r="CS7" s="39">
        <v>63.01</v>
      </c>
      <c r="CT7" s="39">
        <v>52.63</v>
      </c>
      <c r="CU7" s="39">
        <v>55.3</v>
      </c>
      <c r="CV7" s="39">
        <v>51.13</v>
      </c>
      <c r="CW7" s="39" t="s">
        <v>99</v>
      </c>
      <c r="CX7" s="39" t="s">
        <v>99</v>
      </c>
      <c r="CY7" s="39">
        <v>70.47</v>
      </c>
      <c r="CZ7" s="39">
        <v>67.349999999999994</v>
      </c>
      <c r="DA7" s="39">
        <v>63.08</v>
      </c>
      <c r="DB7" s="39" t="s">
        <v>99</v>
      </c>
      <c r="DC7" s="39" t="s">
        <v>99</v>
      </c>
      <c r="DD7" s="39">
        <v>77.489999999999995</v>
      </c>
      <c r="DE7" s="39">
        <v>78.83</v>
      </c>
      <c r="DF7" s="39">
        <v>78.319999999999993</v>
      </c>
      <c r="DG7" s="39">
        <v>76.64</v>
      </c>
      <c r="DH7" s="39" t="s">
        <v>99</v>
      </c>
      <c r="DI7" s="39" t="s">
        <v>99</v>
      </c>
      <c r="DJ7" s="39">
        <v>45.44</v>
      </c>
      <c r="DK7" s="39">
        <v>47.37</v>
      </c>
      <c r="DL7" s="39">
        <v>49.28</v>
      </c>
      <c r="DM7" s="39" t="s">
        <v>99</v>
      </c>
      <c r="DN7" s="39" t="s">
        <v>99</v>
      </c>
      <c r="DO7" s="39">
        <v>49.75</v>
      </c>
      <c r="DP7" s="39">
        <v>41.07</v>
      </c>
      <c r="DQ7" s="39">
        <v>34.83</v>
      </c>
      <c r="DR7" s="39">
        <v>40.79</v>
      </c>
      <c r="DS7" s="39" t="s">
        <v>99</v>
      </c>
      <c r="DT7" s="39" t="s">
        <v>99</v>
      </c>
      <c r="DU7" s="39">
        <v>39.03</v>
      </c>
      <c r="DV7" s="39">
        <v>46.12</v>
      </c>
      <c r="DW7" s="39">
        <v>50.57</v>
      </c>
      <c r="DX7" s="39" t="s">
        <v>99</v>
      </c>
      <c r="DY7" s="39" t="s">
        <v>99</v>
      </c>
      <c r="DZ7" s="39">
        <v>6.45</v>
      </c>
      <c r="EA7" s="39">
        <v>5.94</v>
      </c>
      <c r="EB7" s="39">
        <v>10.050000000000001</v>
      </c>
      <c r="EC7" s="39">
        <v>15.98</v>
      </c>
      <c r="ED7" s="39" t="s">
        <v>99</v>
      </c>
      <c r="EE7" s="39" t="s">
        <v>99</v>
      </c>
      <c r="EF7" s="39">
        <v>0</v>
      </c>
      <c r="EG7" s="39">
        <v>0</v>
      </c>
      <c r="EH7" s="39">
        <v>0</v>
      </c>
      <c r="EI7" s="39" t="s">
        <v>99</v>
      </c>
      <c r="EJ7" s="39" t="s">
        <v>99</v>
      </c>
      <c r="EK7" s="39">
        <v>0.01</v>
      </c>
      <c r="EL7" s="39">
        <v>0.04</v>
      </c>
      <c r="EM7" s="39">
        <v>0.19</v>
      </c>
      <c r="EN7" s="39">
        <v>0.44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2021-01-26T00:20:38Z</cp:lastPrinted>
  <dcterms:created xsi:type="dcterms:W3CDTF">2020-12-04T02:14:42Z</dcterms:created>
  <dcterms:modified xsi:type="dcterms:W3CDTF">2021-01-26T04:12:24Z</dcterms:modified>
  <cp:category/>
</cp:coreProperties>
</file>