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gwfilesv\SHARE\08建設環境課\水道係\すいどうバックアップ（最新）\各種調査関係\経営比較分析表\R2(R1年度分）\【経営比較分析表】2019_394246_47_010\"/>
    </mc:Choice>
  </mc:AlternateContent>
  <workbookProtection workbookAlgorithmName="SHA-512" workbookHashValue="FVt0DXDrw0R1Sa4ZTAd56b1WhYPcxZP8H9n3ODtN4LhPsFMfZOk0OXTZ49j/ctd/b1qkhy1DM9rwmMaQEt38cg==" workbookSaltValue="xLoDpFXkHWdWqEo/0ng6NQ==" workbookSpinCount="100000" lockStructure="1"/>
  <bookViews>
    <workbookView xWindow="0" yWindow="0" windowWidth="15360" windowHeight="7635"/>
  </bookViews>
  <sheets>
    <sheet name="法非適用_水道事業" sheetId="4" r:id="rId1"/>
    <sheet name="データ" sheetId="5" state="hidden" r:id="rId2"/>
  </sheets>
  <calcPr calcId="162913" iterate="1" iterateCount="1"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<sst xmlns="http://schemas.openxmlformats.org/spreadsheetml/2006/main" count="233" uniqueCount="118">
  <si>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</si>
  <si>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</si>
  <si>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</si>
  <si>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</si>
  <si>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</si>
  <si>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</si>
  <si>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</si>
  <si>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</si>
  <si>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</si>
  <si>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</si>
  <si>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</si>
  <si>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</si>
  <si>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</si>
  <si>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</si>
  <si>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</si>
  <si>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</si>
  <si>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</si>
  <si>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</si>
  <si>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</si>
  <si>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</si>
  <si>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</si>
  <si>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</si>
  <si>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</si>
  <si>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</si>
  <si>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</si>
  <si>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</si>
  <si>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</si>
  <si>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</si>
  <si>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</si>
  <si>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</si>
  <si>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</si>
  <si>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</si>
  <si>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</si>
  <si>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</si>
  <si>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</si>
  <si>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</si>
  <si>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</si>
  <si>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</si>
  <si>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</si>
  <si>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</si>
  <si>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</si>
  <si>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</si>
  <si>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</si>
  <si>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</si>
  <si>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</si>
  <si>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</si>
  <si>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</si>
  <si>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</si>
  <si>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</si>
  <si>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</si>
  <si>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</si>
  <si>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</si>
  <si>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</si>
  <si>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</si>
  <si>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</si>
  <si>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</si>
  <si>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</si>
  <si>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</si>
  <si>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</si>
  <si>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</si>
  <si>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</si>
  <si>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</si>
  <si>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</si>
  <si>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</si>
  <si>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</si>
  <si>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</si>
  <si>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</si>
  <si>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</si>
  <si>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</si>
  <si>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</si>
  <si>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</si>
  <si>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</si>
  <si>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</si>
  <si>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</si>
  <si>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</si>
  <si>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</si>
  <si>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</si>
  <si>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</si>
  <si>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</si>
  <si>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</si>
  <si>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</si>
  <si>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</si>
  <si>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</si>
  <si>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</si>
  <si>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</si>
  <si>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</si>
  <si>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</si>
  <si>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</si>
  <si>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</si>
  <si>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</si>
  <si>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</si>
  <si>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</si>
  <si>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</si>
  <si>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</si>
  <si>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</si>
  <si>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</si>
  <si>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大月町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</si>
  <si>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</si>
  <si>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</si>
  <si>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</si>
  <si>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</si>
  <si>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</si>
  <si>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</si>
  <si>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</si>
  <si>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</si>
  <si>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</si>
  <si>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</si>
  <si>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</si>
  <si>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</si>
  <si>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</si>
  <si>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</si>
  <si>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</si>
  <si>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</si>
  <si>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</si>
  <si>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</si>
  <si>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①概ね100％に近い数値であり、平均値より高い数値で推移している。
④今のところ平均値をした回っているが、年々増加傾向となっている。
⑤平均値を大きく上回っているが、更なる回収率の向上に努める。
⑥維持管理費の削減等、更なる経営改善が必要である。
⑦施設整備後、長年経過したため、人口減等の要因があり、施設の適正規模等の検討が必要である。
⑧横ばいではあるが、管路等の老朽化により低下が見込まれる。</t>
    <rPh sb="1" eb="2">
      <t>オオム</t>
    </rPh>
    <rPh sb="8" eb="9">
      <t>チカ</t>
    </rPh>
    <rPh sb="10" eb="12">
      <t>スウチ</t>
    </rPh>
    <rPh sb="16" eb="19">
      <t>ヘイキンチ</t>
    </rPh>
    <rPh sb="21" eb="22">
      <t>タカ</t>
    </rPh>
    <rPh sb="23" eb="25">
      <t>スウチ</t>
    </rPh>
    <rPh sb="26" eb="28">
      <t>スイイ</t>
    </rPh>
    <rPh sb="35" eb="36">
      <t>イマ</t>
    </rPh>
    <rPh sb="40" eb="43">
      <t>ヘイキンチ</t>
    </rPh>
    <rPh sb="46" eb="47">
      <t>マワ</t>
    </rPh>
    <rPh sb="53" eb="55">
      <t>ネンネン</t>
    </rPh>
    <rPh sb="55" eb="57">
      <t>ゾウカ</t>
    </rPh>
    <rPh sb="57" eb="59">
      <t>ケイコウ</t>
    </rPh>
    <rPh sb="68" eb="71">
      <t>ヘイキンチ</t>
    </rPh>
    <rPh sb="72" eb="73">
      <t>オオ</t>
    </rPh>
    <rPh sb="75" eb="77">
      <t>ウワマワ</t>
    </rPh>
    <rPh sb="83" eb="84">
      <t>サラ</t>
    </rPh>
    <rPh sb="86" eb="88">
      <t>カイシュウ</t>
    </rPh>
    <rPh sb="88" eb="89">
      <t>リツ</t>
    </rPh>
    <rPh sb="90" eb="92">
      <t>コウジョウ</t>
    </rPh>
    <rPh sb="93" eb="94">
      <t>ツト</t>
    </rPh>
    <rPh sb="99" eb="101">
      <t>イジ</t>
    </rPh>
    <rPh sb="101" eb="104">
      <t>カンリヒ</t>
    </rPh>
    <rPh sb="105" eb="107">
      <t>サクゲン</t>
    </rPh>
    <rPh sb="107" eb="108">
      <t>トウ</t>
    </rPh>
    <rPh sb="109" eb="110">
      <t>サラ</t>
    </rPh>
    <rPh sb="112" eb="114">
      <t>ケイエイ</t>
    </rPh>
    <rPh sb="114" eb="116">
      <t>カイゼン</t>
    </rPh>
    <rPh sb="117" eb="119">
      <t>ヒツヨウ</t>
    </rPh>
    <rPh sb="125" eb="127">
      <t>シセツ</t>
    </rPh>
    <rPh sb="127" eb="129">
      <t>セイビ</t>
    </rPh>
    <rPh sb="129" eb="130">
      <t>ゴ</t>
    </rPh>
    <rPh sb="131" eb="133">
      <t>ナガネン</t>
    </rPh>
    <rPh sb="133" eb="135">
      <t>ケイカ</t>
    </rPh>
    <rPh sb="140" eb="142">
      <t>ジンコウ</t>
    </rPh>
    <rPh sb="142" eb="143">
      <t>ゲン</t>
    </rPh>
    <rPh sb="143" eb="144">
      <t>トウ</t>
    </rPh>
    <rPh sb="145" eb="147">
      <t>ヨウイン</t>
    </rPh>
    <rPh sb="151" eb="153">
      <t>シセツ</t>
    </rPh>
    <rPh sb="154" eb="156">
      <t>テキセイ</t>
    </rPh>
    <rPh sb="156" eb="158">
      <t>キボ</t>
    </rPh>
    <rPh sb="158" eb="159">
      <t>トウ</t>
    </rPh>
    <rPh sb="160" eb="162">
      <t>ケントウ</t>
    </rPh>
    <rPh sb="163" eb="165">
      <t>ヒツヨウ</t>
    </rPh>
    <phoneticPr fontId="4"/>
  </si>
  <si>
    <t>　ほとんどの施設は、施設整備後30年から50年近く経過しており、老朽化が顕著に表れている。又、南海トラフ地震対策としても、施設の耐震化が急務となっている。平成29年度～令和10年度の計画で、施設の統廃合を含めた老朽管の更新及び耐震化を図っていく計画であり、これにより管路の経年化率は平成27年度末の80％から令和10年度末には66％まで減少する見込みである。</t>
    <rPh sb="6" eb="8">
      <t>シセツ</t>
    </rPh>
    <rPh sb="10" eb="12">
      <t>シセツ</t>
    </rPh>
    <rPh sb="12" eb="14">
      <t>セイビ</t>
    </rPh>
    <rPh sb="14" eb="15">
      <t>ゴ</t>
    </rPh>
    <rPh sb="17" eb="18">
      <t>ネン</t>
    </rPh>
    <rPh sb="22" eb="23">
      <t>ネン</t>
    </rPh>
    <rPh sb="23" eb="24">
      <t>チカ</t>
    </rPh>
    <rPh sb="25" eb="27">
      <t>ケイカ</t>
    </rPh>
    <rPh sb="32" eb="35">
      <t>ロウキュウカ</t>
    </rPh>
    <rPh sb="36" eb="38">
      <t>ケンチョ</t>
    </rPh>
    <rPh sb="39" eb="40">
      <t>アラワ</t>
    </rPh>
    <rPh sb="45" eb="46">
      <t>マタ</t>
    </rPh>
    <rPh sb="47" eb="49">
      <t>ナンカイ</t>
    </rPh>
    <rPh sb="52" eb="54">
      <t>ジシン</t>
    </rPh>
    <rPh sb="54" eb="56">
      <t>タイサク</t>
    </rPh>
    <rPh sb="61" eb="63">
      <t>シセツ</t>
    </rPh>
    <rPh sb="64" eb="67">
      <t>タイシンカ</t>
    </rPh>
    <rPh sb="68" eb="70">
      <t>キュウム</t>
    </rPh>
    <rPh sb="77" eb="79">
      <t>ヘイセイ</t>
    </rPh>
    <rPh sb="81" eb="83">
      <t>ネンド</t>
    </rPh>
    <rPh sb="84" eb="86">
      <t>レイワ</t>
    </rPh>
    <rPh sb="88" eb="90">
      <t>ネンド</t>
    </rPh>
    <rPh sb="91" eb="93">
      <t>ケイカク</t>
    </rPh>
    <rPh sb="95" eb="97">
      <t>シセツ</t>
    </rPh>
    <rPh sb="98" eb="101">
      <t>トウハイゴウ</t>
    </rPh>
    <rPh sb="102" eb="103">
      <t>フク</t>
    </rPh>
    <rPh sb="105" eb="107">
      <t>ロウキュウ</t>
    </rPh>
    <rPh sb="107" eb="108">
      <t>カン</t>
    </rPh>
    <rPh sb="109" eb="111">
      <t>コウシン</t>
    </rPh>
    <rPh sb="111" eb="112">
      <t>オヨ</t>
    </rPh>
    <rPh sb="113" eb="116">
      <t>タイシンカ</t>
    </rPh>
    <rPh sb="117" eb="118">
      <t>ハカ</t>
    </rPh>
    <rPh sb="122" eb="124">
      <t>ケイカク</t>
    </rPh>
    <rPh sb="133" eb="135">
      <t>カンロ</t>
    </rPh>
    <rPh sb="136" eb="139">
      <t>ケイネンカ</t>
    </rPh>
    <rPh sb="139" eb="140">
      <t>リツ</t>
    </rPh>
    <rPh sb="141" eb="143">
      <t>ヘイセイ</t>
    </rPh>
    <rPh sb="145" eb="147">
      <t>ネンド</t>
    </rPh>
    <rPh sb="147" eb="148">
      <t>マツ</t>
    </rPh>
    <rPh sb="154" eb="156">
      <t>レイワ</t>
    </rPh>
    <rPh sb="158" eb="160">
      <t>ネンド</t>
    </rPh>
    <rPh sb="160" eb="161">
      <t>マツ</t>
    </rPh>
    <rPh sb="168" eb="170">
      <t>ゲンショウ</t>
    </rPh>
    <rPh sb="172" eb="174">
      <t>ミコ</t>
    </rPh>
    <phoneticPr fontId="4"/>
  </si>
  <si>
    <t>　経営状況は一般会計からの繰入金が必要であるが、今のところ概ね良好と判断できる。しかしながら今後の施設整備に係る起債償還金の増による厳しい財政状況が見込まれる。さらに他施設の更新等も行う必要があり、補助事業の活用や更なる経費削減、水道使用料金の改正などが必要となっている。
　今後の課題として、老朽施設や老朽管の更新や耐震化、人口減少による水道使用料金の減などがある。諸問題に対し、アセットマネージメント(資産管理)による長期的な計画が必要である。</t>
    <rPh sb="1" eb="3">
      <t>ケイエイ</t>
    </rPh>
    <rPh sb="3" eb="5">
      <t>ジョウキョウ</t>
    </rPh>
    <rPh sb="6" eb="8">
      <t>イッパン</t>
    </rPh>
    <rPh sb="8" eb="10">
      <t>カイケイ</t>
    </rPh>
    <rPh sb="13" eb="15">
      <t>クリイレ</t>
    </rPh>
    <rPh sb="15" eb="16">
      <t>キン</t>
    </rPh>
    <rPh sb="17" eb="19">
      <t>ヒツヨウ</t>
    </rPh>
    <rPh sb="24" eb="25">
      <t>イマ</t>
    </rPh>
    <rPh sb="29" eb="30">
      <t>オオム</t>
    </rPh>
    <rPh sb="31" eb="33">
      <t>リョウコウ</t>
    </rPh>
    <rPh sb="34" eb="36">
      <t>ハンダン</t>
    </rPh>
    <rPh sb="46" eb="48">
      <t>コンゴ</t>
    </rPh>
    <rPh sb="49" eb="51">
      <t>シセツ</t>
    </rPh>
    <rPh sb="51" eb="53">
      <t>セイビ</t>
    </rPh>
    <rPh sb="54" eb="55">
      <t>カカ</t>
    </rPh>
    <rPh sb="56" eb="58">
      <t>キサイ</t>
    </rPh>
    <rPh sb="58" eb="60">
      <t>ショウカン</t>
    </rPh>
    <rPh sb="60" eb="61">
      <t>キン</t>
    </rPh>
    <rPh sb="62" eb="63">
      <t>ゾウ</t>
    </rPh>
    <rPh sb="66" eb="67">
      <t>キビ</t>
    </rPh>
    <rPh sb="69" eb="71">
      <t>ザイセイ</t>
    </rPh>
    <rPh sb="71" eb="73">
      <t>ジョウキョウ</t>
    </rPh>
    <rPh sb="74" eb="76">
      <t>ミコ</t>
    </rPh>
    <rPh sb="83" eb="84">
      <t>タ</t>
    </rPh>
    <rPh sb="84" eb="86">
      <t>シセツ</t>
    </rPh>
    <rPh sb="87" eb="89">
      <t>コウシン</t>
    </rPh>
    <rPh sb="89" eb="90">
      <t>トウ</t>
    </rPh>
    <rPh sb="91" eb="92">
      <t>オコナ</t>
    </rPh>
    <rPh sb="93" eb="95">
      <t>ヒツヨウ</t>
    </rPh>
    <rPh sb="99" eb="101">
      <t>ホジョ</t>
    </rPh>
    <rPh sb="101" eb="103">
      <t>ジギョウ</t>
    </rPh>
    <rPh sb="104" eb="106">
      <t>カツヨウ</t>
    </rPh>
    <rPh sb="107" eb="108">
      <t>サラ</t>
    </rPh>
    <rPh sb="110" eb="112">
      <t>ケイヒ</t>
    </rPh>
    <rPh sb="112" eb="114">
      <t>サクゲン</t>
    </rPh>
    <rPh sb="115" eb="117">
      <t>スイドウ</t>
    </rPh>
    <rPh sb="122" eb="124">
      <t>カイセイ</t>
    </rPh>
    <rPh sb="127" eb="129">
      <t>ヒツヨウ</t>
    </rPh>
    <rPh sb="138" eb="140">
      <t>コンゴ</t>
    </rPh>
    <rPh sb="141" eb="143">
      <t>カダイ</t>
    </rPh>
    <rPh sb="147" eb="149">
      <t>ロウキュウ</t>
    </rPh>
    <rPh sb="149" eb="151">
      <t>シセツ</t>
    </rPh>
    <rPh sb="152" eb="154">
      <t>ロウキュウ</t>
    </rPh>
    <rPh sb="154" eb="155">
      <t>カン</t>
    </rPh>
    <rPh sb="156" eb="158">
      <t>コウシン</t>
    </rPh>
    <rPh sb="159" eb="162">
      <t>タイシンカ</t>
    </rPh>
    <rPh sb="163" eb="165">
      <t>ジンコウ</t>
    </rPh>
    <rPh sb="165" eb="167">
      <t>ゲンショウ</t>
    </rPh>
    <rPh sb="170" eb="172">
      <t>スイドウ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</si>
</sst>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formatCode="#,##0.00;&quot;△&quot;#,##0.00;&quot;-&quot;">
                  <c:v>4.2699999999999996</c:v>
                </c:pt>
                <c:pt idx="3" formatCode="#,##0.00;&quot;△&quot;#,##0.00;&quot;-&quot;">
                  <c:v>2.98</c:v>
                </c:pt>
                <c:pt idx="4" formatCode="#,##0.00;&quot;△&quot;#,##0.00;&quot;-&quot;">
                  <c:v>2.82</c:v>
                </c:pt>
              </c:numCache>
            </c:numRef>
          </c:val>
          <c:extLst>
            <c:ext xmlns:c16="http://schemas.microsoft.com/office/drawing/2014/chart" uri="{C3380CC4-5D6E-409C-BE32-E72D297353CC}">
              <c16:uniqueId val="{00000000-A844-49B1-848D-D2D0FFFE3771}"/>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0.76</c:v>
                </c:pt>
                <c:pt idx="1">
                  <c:v>0.8</c:v>
                </c:pt>
                <c:pt idx="2">
                  <c:v>0.72</c:v>
                </c:pt>
                <c:pt idx="3">
                  <c:v>0.53</c:v>
                </c:pt>
                <c:pt idx="4">
                  <c:v>0.71</c:v>
                </c:pt>
              </c:numCache>
            </c:numRef>
          </c:val>
          <c:smooth val="0"/>
          <c:extLst>
            <c:ext xmlns:c16="http://schemas.microsoft.com/office/drawing/2014/chart" uri="{C3380CC4-5D6E-409C-BE32-E72D297353CC}">
              <c16:uniqueId val="{00000001-A844-49B1-848D-D2D0FFFE3771}"/>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50.19</c:v>
                </c:pt>
                <c:pt idx="1">
                  <c:v>49.55</c:v>
                </c:pt>
                <c:pt idx="2">
                  <c:v>49.34</c:v>
                </c:pt>
                <c:pt idx="3">
                  <c:v>48.16</c:v>
                </c:pt>
                <c:pt idx="4">
                  <c:v>47.52</c:v>
                </c:pt>
              </c:numCache>
            </c:numRef>
          </c:val>
          <c:extLst>
            <c:ext xmlns:c16="http://schemas.microsoft.com/office/drawing/2014/chart" uri="{C3380CC4-5D6E-409C-BE32-E72D297353CC}">
              <c16:uniqueId val="{00000000-C585-4D88-AD0D-C2C94698C5A0}"/>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58.1</c:v>
                </c:pt>
                <c:pt idx="1">
                  <c:v>56.19</c:v>
                </c:pt>
                <c:pt idx="2">
                  <c:v>57.3</c:v>
                </c:pt>
                <c:pt idx="3">
                  <c:v>56.76</c:v>
                </c:pt>
                <c:pt idx="4">
                  <c:v>56.04</c:v>
                </c:pt>
              </c:numCache>
            </c:numRef>
          </c:val>
          <c:smooth val="0"/>
          <c:extLst>
            <c:ext xmlns:c16="http://schemas.microsoft.com/office/drawing/2014/chart" uri="{C3380CC4-5D6E-409C-BE32-E72D297353CC}">
              <c16:uniqueId val="{00000001-C585-4D88-AD0D-C2C94698C5A0}"/>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95.24</c:v>
                </c:pt>
                <c:pt idx="1">
                  <c:v>95.24</c:v>
                </c:pt>
                <c:pt idx="2">
                  <c:v>95.24</c:v>
                </c:pt>
                <c:pt idx="3">
                  <c:v>95.24</c:v>
                </c:pt>
                <c:pt idx="4">
                  <c:v>95.24</c:v>
                </c:pt>
              </c:numCache>
            </c:numRef>
          </c:val>
          <c:extLst>
            <c:ext xmlns:c16="http://schemas.microsoft.com/office/drawing/2014/chart" uri="{C3380CC4-5D6E-409C-BE32-E72D297353CC}">
              <c16:uniqueId val="{00000000-2C1A-4BBA-98DB-75626010E73D}"/>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76.69</c:v>
                </c:pt>
                <c:pt idx="1">
                  <c:v>77.180000000000007</c:v>
                </c:pt>
                <c:pt idx="2">
                  <c:v>72.42</c:v>
                </c:pt>
                <c:pt idx="3">
                  <c:v>73.069999999999993</c:v>
                </c:pt>
                <c:pt idx="4">
                  <c:v>72.78</c:v>
                </c:pt>
              </c:numCache>
            </c:numRef>
          </c:val>
          <c:smooth val="0"/>
          <c:extLst>
            <c:ext xmlns:c16="http://schemas.microsoft.com/office/drawing/2014/chart" uri="{C3380CC4-5D6E-409C-BE32-E72D297353CC}">
              <c16:uniqueId val="{00000001-2C1A-4BBA-98DB-75626010E73D}"/>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103.45</c:v>
                </c:pt>
                <c:pt idx="1">
                  <c:v>106.12</c:v>
                </c:pt>
                <c:pt idx="2">
                  <c:v>103.08</c:v>
                </c:pt>
                <c:pt idx="3">
                  <c:v>99.35</c:v>
                </c:pt>
                <c:pt idx="4">
                  <c:v>99.3</c:v>
                </c:pt>
              </c:numCache>
            </c:numRef>
          </c:val>
          <c:extLst>
            <c:ext xmlns:c16="http://schemas.microsoft.com/office/drawing/2014/chart" uri="{C3380CC4-5D6E-409C-BE32-E72D297353CC}">
              <c16:uniqueId val="{00000000-B85E-4F9E-A501-0003470053DD}"/>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75.34</c:v>
                </c:pt>
                <c:pt idx="1">
                  <c:v>76.650000000000006</c:v>
                </c:pt>
                <c:pt idx="2">
                  <c:v>78.510000000000005</c:v>
                </c:pt>
                <c:pt idx="3">
                  <c:v>77.91</c:v>
                </c:pt>
                <c:pt idx="4">
                  <c:v>79.099999999999994</c:v>
                </c:pt>
              </c:numCache>
            </c:numRef>
          </c:val>
          <c:smooth val="0"/>
          <c:extLst>
            <c:ext xmlns:c16="http://schemas.microsoft.com/office/drawing/2014/chart" uri="{C3380CC4-5D6E-409C-BE32-E72D297353CC}">
              <c16:uniqueId val="{00000001-B85E-4F9E-A501-0003470053DD}"/>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C5A-43E3-9B10-38761AE472BA}"/>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C5A-43E3-9B10-38761AE472BA}"/>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5E0-4889-81BF-7AFC30659C49}"/>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E0-4889-81BF-7AFC30659C49}"/>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960-43F2-8D54-03B387E4668A}"/>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960-43F2-8D54-03B387E4668A}"/>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E84-4908-AB7D-2F78158CB3CD}"/>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E84-4908-AB7D-2F78158CB3CD}"/>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494.85</c:v>
                </c:pt>
                <c:pt idx="1">
                  <c:v>520.66999999999996</c:v>
                </c:pt>
                <c:pt idx="2">
                  <c:v>657.95</c:v>
                </c:pt>
                <c:pt idx="3">
                  <c:v>802.22</c:v>
                </c:pt>
                <c:pt idx="4">
                  <c:v>866.65</c:v>
                </c:pt>
              </c:numCache>
            </c:numRef>
          </c:val>
          <c:extLst>
            <c:ext xmlns:c16="http://schemas.microsoft.com/office/drawing/2014/chart" uri="{C3380CC4-5D6E-409C-BE32-E72D297353CC}">
              <c16:uniqueId val="{00000000-B9EF-4002-A480-A763857755AF}"/>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1280.18</c:v>
                </c:pt>
                <c:pt idx="1">
                  <c:v>1346.23</c:v>
                </c:pt>
                <c:pt idx="2">
                  <c:v>1061.58</c:v>
                </c:pt>
                <c:pt idx="3">
                  <c:v>1007.7</c:v>
                </c:pt>
                <c:pt idx="4">
                  <c:v>1018.52</c:v>
                </c:pt>
              </c:numCache>
            </c:numRef>
          </c:val>
          <c:smooth val="0"/>
          <c:extLst>
            <c:ext xmlns:c16="http://schemas.microsoft.com/office/drawing/2014/chart" uri="{C3380CC4-5D6E-409C-BE32-E72D297353CC}">
              <c16:uniqueId val="{00000001-B9EF-4002-A480-A763857755AF}"/>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95.34</c:v>
                </c:pt>
                <c:pt idx="1">
                  <c:v>101.02</c:v>
                </c:pt>
                <c:pt idx="2">
                  <c:v>98.89</c:v>
                </c:pt>
                <c:pt idx="3">
                  <c:v>94.69</c:v>
                </c:pt>
                <c:pt idx="4">
                  <c:v>92.95</c:v>
                </c:pt>
              </c:numCache>
            </c:numRef>
          </c:val>
          <c:extLst>
            <c:ext xmlns:c16="http://schemas.microsoft.com/office/drawing/2014/chart" uri="{C3380CC4-5D6E-409C-BE32-E72D297353CC}">
              <c16:uniqueId val="{00000000-C94F-4830-B187-BE2DAE74D053}"/>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53.62</c:v>
                </c:pt>
                <c:pt idx="1">
                  <c:v>53.41</c:v>
                </c:pt>
                <c:pt idx="2">
                  <c:v>58.52</c:v>
                </c:pt>
                <c:pt idx="3">
                  <c:v>59.22</c:v>
                </c:pt>
                <c:pt idx="4">
                  <c:v>58.79</c:v>
                </c:pt>
              </c:numCache>
            </c:numRef>
          </c:val>
          <c:smooth val="0"/>
          <c:extLst>
            <c:ext xmlns:c16="http://schemas.microsoft.com/office/drawing/2014/chart" uri="{C3380CC4-5D6E-409C-BE32-E72D297353CC}">
              <c16:uniqueId val="{00000001-C94F-4830-B187-BE2DAE74D053}"/>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166.62</c:v>
                </c:pt>
                <c:pt idx="1">
                  <c:v>157.61000000000001</c:v>
                </c:pt>
                <c:pt idx="2">
                  <c:v>163.38</c:v>
                </c:pt>
                <c:pt idx="3">
                  <c:v>168.13</c:v>
                </c:pt>
                <c:pt idx="4">
                  <c:v>174.95</c:v>
                </c:pt>
              </c:numCache>
            </c:numRef>
          </c:val>
          <c:extLst>
            <c:ext xmlns:c16="http://schemas.microsoft.com/office/drawing/2014/chart" uri="{C3380CC4-5D6E-409C-BE32-E72D297353CC}">
              <c16:uniqueId val="{00000000-AE78-48B3-9F4D-F14D7BDCE28A}"/>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287.7</c:v>
                </c:pt>
                <c:pt idx="1">
                  <c:v>277.39999999999998</c:v>
                </c:pt>
                <c:pt idx="2">
                  <c:v>296.3</c:v>
                </c:pt>
                <c:pt idx="3">
                  <c:v>292.89999999999998</c:v>
                </c:pt>
                <c:pt idx="4">
                  <c:v>298.25</c:v>
                </c:pt>
              </c:numCache>
            </c:numRef>
          </c:val>
          <c:smooth val="0"/>
          <c:extLst>
            <c:ext xmlns:c16="http://schemas.microsoft.com/office/drawing/2014/chart" uri="{C3380CC4-5D6E-409C-BE32-E72D297353CC}">
              <c16:uniqueId val="{00000001-AE78-48B3-9F4D-F14D7BDCE28A}"/>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U29"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高知県　大月町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4" t="s">
        <v>9</v>
      </c>
      <c r="BM7" s="5"/>
      <c r="BN7" s="5"/>
      <c r="BO7" s="5"/>
      <c r="BP7" s="5"/>
      <c r="BQ7" s="5"/>
      <c r="BR7" s="5"/>
      <c r="BS7" s="5"/>
      <c r="BT7" s="5"/>
      <c r="BU7" s="5"/>
      <c r="BV7" s="5"/>
      <c r="BW7" s="5"/>
      <c r="BX7" s="5"/>
      <c r="BY7" s="6"/>
    </row>
    <row r="8" spans="1:78" ht="18.75" customHeight="1" x14ac:dyDescent="0.15">
      <c r="A8" s="2"/>
      <c r="B8" s="50" t="str">
        <f>データ!$I$6</f>
        <v>法非適用</v>
      </c>
      <c r="C8" s="50"/>
      <c r="D8" s="50"/>
      <c r="E8" s="50"/>
      <c r="F8" s="50"/>
      <c r="G8" s="50"/>
      <c r="H8" s="50"/>
      <c r="I8" s="50" t="str">
        <f>データ!$J$6</f>
        <v>水道事業</v>
      </c>
      <c r="J8" s="50"/>
      <c r="K8" s="50"/>
      <c r="L8" s="50"/>
      <c r="M8" s="50"/>
      <c r="N8" s="50"/>
      <c r="O8" s="50"/>
      <c r="P8" s="50" t="str">
        <f>データ!$K$6</f>
        <v>簡易水道事業</v>
      </c>
      <c r="Q8" s="50"/>
      <c r="R8" s="50"/>
      <c r="S8" s="50"/>
      <c r="T8" s="50"/>
      <c r="U8" s="50"/>
      <c r="V8" s="50"/>
      <c r="W8" s="50" t="str">
        <f>データ!$L$6</f>
        <v>D3</v>
      </c>
      <c r="X8" s="50"/>
      <c r="Y8" s="50"/>
      <c r="Z8" s="50"/>
      <c r="AA8" s="50"/>
      <c r="AB8" s="50"/>
      <c r="AC8" s="50"/>
      <c r="AD8" s="50" t="str">
        <f>データ!$M$6</f>
        <v>非設置</v>
      </c>
      <c r="AE8" s="50"/>
      <c r="AF8" s="50"/>
      <c r="AG8" s="50"/>
      <c r="AH8" s="50"/>
      <c r="AI8" s="50"/>
      <c r="AJ8" s="50"/>
      <c r="AK8" s="2"/>
      <c r="AL8" s="51">
        <f>データ!$R$6</f>
        <v>4939</v>
      </c>
      <c r="AM8" s="51"/>
      <c r="AN8" s="51"/>
      <c r="AO8" s="51"/>
      <c r="AP8" s="51"/>
      <c r="AQ8" s="51"/>
      <c r="AR8" s="51"/>
      <c r="AS8" s="51"/>
      <c r="AT8" s="47">
        <f>データ!$S$6</f>
        <v>102.94</v>
      </c>
      <c r="AU8" s="47"/>
      <c r="AV8" s="47"/>
      <c r="AW8" s="47"/>
      <c r="AX8" s="47"/>
      <c r="AY8" s="47"/>
      <c r="AZ8" s="47"/>
      <c r="BA8" s="47"/>
      <c r="BB8" s="47">
        <f>データ!$T$6</f>
        <v>47.98</v>
      </c>
      <c r="BC8" s="47"/>
      <c r="BD8" s="47"/>
      <c r="BE8" s="47"/>
      <c r="BF8" s="47"/>
      <c r="BG8" s="47"/>
      <c r="BH8" s="47"/>
      <c r="BI8" s="47"/>
      <c r="BJ8" s="3"/>
      <c r="BK8" s="3"/>
      <c r="BL8" s="48" t="s">
        <v>10</v>
      </c>
      <c r="BM8" s="49"/>
      <c r="BN8" s="7" t="s">
        <v>11</v>
      </c>
      <c r="BO8" s="8"/>
      <c r="BP8" s="8"/>
      <c r="BQ8" s="8"/>
      <c r="BR8" s="8"/>
      <c r="BS8" s="8"/>
      <c r="BT8" s="8"/>
      <c r="BU8" s="8"/>
      <c r="BV8" s="8"/>
      <c r="BW8" s="8"/>
      <c r="BX8" s="8"/>
      <c r="BY8" s="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52" t="s">
        <v>19</v>
      </c>
      <c r="BM9" s="53"/>
      <c r="BN9" s="10" t="s">
        <v>20</v>
      </c>
      <c r="BO9" s="11"/>
      <c r="BP9" s="11"/>
      <c r="BQ9" s="11"/>
      <c r="BR9" s="11"/>
      <c r="BS9" s="11"/>
      <c r="BT9" s="11"/>
      <c r="BU9" s="11"/>
      <c r="BV9" s="11"/>
      <c r="BW9" s="11"/>
      <c r="BX9" s="11"/>
      <c r="BY9" s="12"/>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95.51</v>
      </c>
      <c r="Q10" s="47"/>
      <c r="R10" s="47"/>
      <c r="S10" s="47"/>
      <c r="T10" s="47"/>
      <c r="U10" s="47"/>
      <c r="V10" s="47"/>
      <c r="W10" s="51">
        <f>データ!$Q$6</f>
        <v>2850</v>
      </c>
      <c r="X10" s="51"/>
      <c r="Y10" s="51"/>
      <c r="Z10" s="51"/>
      <c r="AA10" s="51"/>
      <c r="AB10" s="51"/>
      <c r="AC10" s="51"/>
      <c r="AD10" s="2"/>
      <c r="AE10" s="2"/>
      <c r="AF10" s="2"/>
      <c r="AG10" s="2"/>
      <c r="AH10" s="2"/>
      <c r="AI10" s="2"/>
      <c r="AJ10" s="2"/>
      <c r="AK10" s="2"/>
      <c r="AL10" s="51">
        <f>データ!$U$6</f>
        <v>4656</v>
      </c>
      <c r="AM10" s="51"/>
      <c r="AN10" s="51"/>
      <c r="AO10" s="51"/>
      <c r="AP10" s="51"/>
      <c r="AQ10" s="51"/>
      <c r="AR10" s="51"/>
      <c r="AS10" s="51"/>
      <c r="AT10" s="47">
        <f>データ!$V$6</f>
        <v>20.5</v>
      </c>
      <c r="AU10" s="47"/>
      <c r="AV10" s="47"/>
      <c r="AW10" s="47"/>
      <c r="AX10" s="47"/>
      <c r="AY10" s="47"/>
      <c r="AZ10" s="47"/>
      <c r="BA10" s="47"/>
      <c r="BB10" s="47">
        <f>データ!$W$6</f>
        <v>227.12</v>
      </c>
      <c r="BC10" s="47"/>
      <c r="BD10" s="47"/>
      <c r="BE10" s="47"/>
      <c r="BF10" s="47"/>
      <c r="BG10" s="47"/>
      <c r="BH10" s="47"/>
      <c r="BI10" s="47"/>
      <c r="BJ10" s="2"/>
      <c r="BK10" s="2"/>
      <c r="BL10" s="54" t="s">
        <v>21</v>
      </c>
      <c r="BM10" s="55"/>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15">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56" t="s">
        <v>25</v>
      </c>
      <c r="BM14" s="57"/>
      <c r="BN14" s="57"/>
      <c r="BO14" s="57"/>
      <c r="BP14" s="57"/>
      <c r="BQ14" s="57"/>
      <c r="BR14" s="57"/>
      <c r="BS14" s="57"/>
      <c r="BT14" s="57"/>
      <c r="BU14" s="57"/>
      <c r="BV14" s="57"/>
      <c r="BW14" s="57"/>
      <c r="BX14" s="57"/>
      <c r="BY14" s="57"/>
      <c r="BZ14" s="58"/>
    </row>
    <row r="15" spans="1:78" ht="13.5" customHeight="1" x14ac:dyDescent="0.15">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59"/>
      <c r="BM15" s="60"/>
      <c r="BN15" s="60"/>
      <c r="BO15" s="60"/>
      <c r="BP15" s="60"/>
      <c r="BQ15" s="60"/>
      <c r="BR15" s="60"/>
      <c r="BS15" s="60"/>
      <c r="BT15" s="60"/>
      <c r="BU15" s="60"/>
      <c r="BV15" s="60"/>
      <c r="BW15" s="60"/>
      <c r="BX15" s="60"/>
      <c r="BY15" s="60"/>
      <c r="BZ15" s="6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2" t="s">
        <v>115</v>
      </c>
      <c r="BM16" s="63"/>
      <c r="BN16" s="63"/>
      <c r="BO16" s="63"/>
      <c r="BP16" s="63"/>
      <c r="BQ16" s="63"/>
      <c r="BR16" s="63"/>
      <c r="BS16" s="63"/>
      <c r="BT16" s="63"/>
      <c r="BU16" s="63"/>
      <c r="BV16" s="63"/>
      <c r="BW16" s="63"/>
      <c r="BX16" s="63"/>
      <c r="BY16" s="63"/>
      <c r="BZ16" s="6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2"/>
      <c r="BM17" s="63"/>
      <c r="BN17" s="63"/>
      <c r="BO17" s="63"/>
      <c r="BP17" s="63"/>
      <c r="BQ17" s="63"/>
      <c r="BR17" s="63"/>
      <c r="BS17" s="63"/>
      <c r="BT17" s="63"/>
      <c r="BU17" s="63"/>
      <c r="BV17" s="63"/>
      <c r="BW17" s="63"/>
      <c r="BX17" s="63"/>
      <c r="BY17" s="63"/>
      <c r="BZ17" s="6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2"/>
      <c r="BM18" s="63"/>
      <c r="BN18" s="63"/>
      <c r="BO18" s="63"/>
      <c r="BP18" s="63"/>
      <c r="BQ18" s="63"/>
      <c r="BR18" s="63"/>
      <c r="BS18" s="63"/>
      <c r="BT18" s="63"/>
      <c r="BU18" s="63"/>
      <c r="BV18" s="63"/>
      <c r="BW18" s="63"/>
      <c r="BX18" s="63"/>
      <c r="BY18" s="63"/>
      <c r="BZ18" s="6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2"/>
      <c r="BM19" s="63"/>
      <c r="BN19" s="63"/>
      <c r="BO19" s="63"/>
      <c r="BP19" s="63"/>
      <c r="BQ19" s="63"/>
      <c r="BR19" s="63"/>
      <c r="BS19" s="63"/>
      <c r="BT19" s="63"/>
      <c r="BU19" s="63"/>
      <c r="BV19" s="63"/>
      <c r="BW19" s="63"/>
      <c r="BX19" s="63"/>
      <c r="BY19" s="63"/>
      <c r="BZ19" s="6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2"/>
      <c r="BM20" s="63"/>
      <c r="BN20" s="63"/>
      <c r="BO20" s="63"/>
      <c r="BP20" s="63"/>
      <c r="BQ20" s="63"/>
      <c r="BR20" s="63"/>
      <c r="BS20" s="63"/>
      <c r="BT20" s="63"/>
      <c r="BU20" s="63"/>
      <c r="BV20" s="63"/>
      <c r="BW20" s="63"/>
      <c r="BX20" s="63"/>
      <c r="BY20" s="63"/>
      <c r="BZ20" s="6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2"/>
      <c r="BM21" s="63"/>
      <c r="BN21" s="63"/>
      <c r="BO21" s="63"/>
      <c r="BP21" s="63"/>
      <c r="BQ21" s="63"/>
      <c r="BR21" s="63"/>
      <c r="BS21" s="63"/>
      <c r="BT21" s="63"/>
      <c r="BU21" s="63"/>
      <c r="BV21" s="63"/>
      <c r="BW21" s="63"/>
      <c r="BX21" s="63"/>
      <c r="BY21" s="63"/>
      <c r="BZ21" s="6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2"/>
      <c r="BM22" s="63"/>
      <c r="BN22" s="63"/>
      <c r="BO22" s="63"/>
      <c r="BP22" s="63"/>
      <c r="BQ22" s="63"/>
      <c r="BR22" s="63"/>
      <c r="BS22" s="63"/>
      <c r="BT22" s="63"/>
      <c r="BU22" s="63"/>
      <c r="BV22" s="63"/>
      <c r="BW22" s="63"/>
      <c r="BX22" s="63"/>
      <c r="BY22" s="63"/>
      <c r="BZ22" s="6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2"/>
      <c r="BM23" s="63"/>
      <c r="BN23" s="63"/>
      <c r="BO23" s="63"/>
      <c r="BP23" s="63"/>
      <c r="BQ23" s="63"/>
      <c r="BR23" s="63"/>
      <c r="BS23" s="63"/>
      <c r="BT23" s="63"/>
      <c r="BU23" s="63"/>
      <c r="BV23" s="63"/>
      <c r="BW23" s="63"/>
      <c r="BX23" s="63"/>
      <c r="BY23" s="63"/>
      <c r="BZ23" s="6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2"/>
      <c r="BM24" s="63"/>
      <c r="BN24" s="63"/>
      <c r="BO24" s="63"/>
      <c r="BP24" s="63"/>
      <c r="BQ24" s="63"/>
      <c r="BR24" s="63"/>
      <c r="BS24" s="63"/>
      <c r="BT24" s="63"/>
      <c r="BU24" s="63"/>
      <c r="BV24" s="63"/>
      <c r="BW24" s="63"/>
      <c r="BX24" s="63"/>
      <c r="BY24" s="63"/>
      <c r="BZ24" s="6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2"/>
      <c r="BM25" s="63"/>
      <c r="BN25" s="63"/>
      <c r="BO25" s="63"/>
      <c r="BP25" s="63"/>
      <c r="BQ25" s="63"/>
      <c r="BR25" s="63"/>
      <c r="BS25" s="63"/>
      <c r="BT25" s="63"/>
      <c r="BU25" s="63"/>
      <c r="BV25" s="63"/>
      <c r="BW25" s="63"/>
      <c r="BX25" s="63"/>
      <c r="BY25" s="63"/>
      <c r="BZ25" s="6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2"/>
      <c r="BM26" s="63"/>
      <c r="BN26" s="63"/>
      <c r="BO26" s="63"/>
      <c r="BP26" s="63"/>
      <c r="BQ26" s="63"/>
      <c r="BR26" s="63"/>
      <c r="BS26" s="63"/>
      <c r="BT26" s="63"/>
      <c r="BU26" s="63"/>
      <c r="BV26" s="63"/>
      <c r="BW26" s="63"/>
      <c r="BX26" s="63"/>
      <c r="BY26" s="63"/>
      <c r="BZ26" s="6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2"/>
      <c r="BM27" s="63"/>
      <c r="BN27" s="63"/>
      <c r="BO27" s="63"/>
      <c r="BP27" s="63"/>
      <c r="BQ27" s="63"/>
      <c r="BR27" s="63"/>
      <c r="BS27" s="63"/>
      <c r="BT27" s="63"/>
      <c r="BU27" s="63"/>
      <c r="BV27" s="63"/>
      <c r="BW27" s="63"/>
      <c r="BX27" s="63"/>
      <c r="BY27" s="63"/>
      <c r="BZ27" s="6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2"/>
      <c r="BM28" s="63"/>
      <c r="BN28" s="63"/>
      <c r="BO28" s="63"/>
      <c r="BP28" s="63"/>
      <c r="BQ28" s="63"/>
      <c r="BR28" s="63"/>
      <c r="BS28" s="63"/>
      <c r="BT28" s="63"/>
      <c r="BU28" s="63"/>
      <c r="BV28" s="63"/>
      <c r="BW28" s="63"/>
      <c r="BX28" s="63"/>
      <c r="BY28" s="63"/>
      <c r="BZ28" s="6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2"/>
      <c r="BM29" s="63"/>
      <c r="BN29" s="63"/>
      <c r="BO29" s="63"/>
      <c r="BP29" s="63"/>
      <c r="BQ29" s="63"/>
      <c r="BR29" s="63"/>
      <c r="BS29" s="63"/>
      <c r="BT29" s="63"/>
      <c r="BU29" s="63"/>
      <c r="BV29" s="63"/>
      <c r="BW29" s="63"/>
      <c r="BX29" s="63"/>
      <c r="BY29" s="63"/>
      <c r="BZ29" s="6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2"/>
      <c r="BM30" s="63"/>
      <c r="BN30" s="63"/>
      <c r="BO30" s="63"/>
      <c r="BP30" s="63"/>
      <c r="BQ30" s="63"/>
      <c r="BR30" s="63"/>
      <c r="BS30" s="63"/>
      <c r="BT30" s="63"/>
      <c r="BU30" s="63"/>
      <c r="BV30" s="63"/>
      <c r="BW30" s="63"/>
      <c r="BX30" s="63"/>
      <c r="BY30" s="63"/>
      <c r="BZ30" s="6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2"/>
      <c r="BM31" s="63"/>
      <c r="BN31" s="63"/>
      <c r="BO31" s="63"/>
      <c r="BP31" s="63"/>
      <c r="BQ31" s="63"/>
      <c r="BR31" s="63"/>
      <c r="BS31" s="63"/>
      <c r="BT31" s="63"/>
      <c r="BU31" s="63"/>
      <c r="BV31" s="63"/>
      <c r="BW31" s="63"/>
      <c r="BX31" s="63"/>
      <c r="BY31" s="63"/>
      <c r="BZ31" s="6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2"/>
      <c r="BM32" s="63"/>
      <c r="BN32" s="63"/>
      <c r="BO32" s="63"/>
      <c r="BP32" s="63"/>
      <c r="BQ32" s="63"/>
      <c r="BR32" s="63"/>
      <c r="BS32" s="63"/>
      <c r="BT32" s="63"/>
      <c r="BU32" s="63"/>
      <c r="BV32" s="63"/>
      <c r="BW32" s="63"/>
      <c r="BX32" s="63"/>
      <c r="BY32" s="63"/>
      <c r="BZ32" s="6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2"/>
      <c r="BM33" s="63"/>
      <c r="BN33" s="63"/>
      <c r="BO33" s="63"/>
      <c r="BP33" s="63"/>
      <c r="BQ33" s="63"/>
      <c r="BR33" s="63"/>
      <c r="BS33" s="63"/>
      <c r="BT33" s="63"/>
      <c r="BU33" s="63"/>
      <c r="BV33" s="63"/>
      <c r="BW33" s="63"/>
      <c r="BX33" s="63"/>
      <c r="BY33" s="63"/>
      <c r="BZ33" s="6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2"/>
      <c r="BM34" s="63"/>
      <c r="BN34" s="63"/>
      <c r="BO34" s="63"/>
      <c r="BP34" s="63"/>
      <c r="BQ34" s="63"/>
      <c r="BR34" s="63"/>
      <c r="BS34" s="63"/>
      <c r="BT34" s="63"/>
      <c r="BU34" s="63"/>
      <c r="BV34" s="63"/>
      <c r="BW34" s="63"/>
      <c r="BX34" s="63"/>
      <c r="BY34" s="63"/>
      <c r="BZ34" s="6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2"/>
      <c r="BM35" s="63"/>
      <c r="BN35" s="63"/>
      <c r="BO35" s="63"/>
      <c r="BP35" s="63"/>
      <c r="BQ35" s="63"/>
      <c r="BR35" s="63"/>
      <c r="BS35" s="63"/>
      <c r="BT35" s="63"/>
      <c r="BU35" s="63"/>
      <c r="BV35" s="63"/>
      <c r="BW35" s="63"/>
      <c r="BX35" s="63"/>
      <c r="BY35" s="63"/>
      <c r="BZ35" s="6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2"/>
      <c r="BM36" s="63"/>
      <c r="BN36" s="63"/>
      <c r="BO36" s="63"/>
      <c r="BP36" s="63"/>
      <c r="BQ36" s="63"/>
      <c r="BR36" s="63"/>
      <c r="BS36" s="63"/>
      <c r="BT36" s="63"/>
      <c r="BU36" s="63"/>
      <c r="BV36" s="63"/>
      <c r="BW36" s="63"/>
      <c r="BX36" s="63"/>
      <c r="BY36" s="63"/>
      <c r="BZ36" s="6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2"/>
      <c r="BM37" s="63"/>
      <c r="BN37" s="63"/>
      <c r="BO37" s="63"/>
      <c r="BP37" s="63"/>
      <c r="BQ37" s="63"/>
      <c r="BR37" s="63"/>
      <c r="BS37" s="63"/>
      <c r="BT37" s="63"/>
      <c r="BU37" s="63"/>
      <c r="BV37" s="63"/>
      <c r="BW37" s="63"/>
      <c r="BX37" s="63"/>
      <c r="BY37" s="63"/>
      <c r="BZ37" s="6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2"/>
      <c r="BM38" s="63"/>
      <c r="BN38" s="63"/>
      <c r="BO38" s="63"/>
      <c r="BP38" s="63"/>
      <c r="BQ38" s="63"/>
      <c r="BR38" s="63"/>
      <c r="BS38" s="63"/>
      <c r="BT38" s="63"/>
      <c r="BU38" s="63"/>
      <c r="BV38" s="63"/>
      <c r="BW38" s="63"/>
      <c r="BX38" s="63"/>
      <c r="BY38" s="63"/>
      <c r="BZ38" s="6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2"/>
      <c r="BM39" s="63"/>
      <c r="BN39" s="63"/>
      <c r="BO39" s="63"/>
      <c r="BP39" s="63"/>
      <c r="BQ39" s="63"/>
      <c r="BR39" s="63"/>
      <c r="BS39" s="63"/>
      <c r="BT39" s="63"/>
      <c r="BU39" s="63"/>
      <c r="BV39" s="63"/>
      <c r="BW39" s="63"/>
      <c r="BX39" s="63"/>
      <c r="BY39" s="63"/>
      <c r="BZ39" s="6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2"/>
      <c r="BM40" s="63"/>
      <c r="BN40" s="63"/>
      <c r="BO40" s="63"/>
      <c r="BP40" s="63"/>
      <c r="BQ40" s="63"/>
      <c r="BR40" s="63"/>
      <c r="BS40" s="63"/>
      <c r="BT40" s="63"/>
      <c r="BU40" s="63"/>
      <c r="BV40" s="63"/>
      <c r="BW40" s="63"/>
      <c r="BX40" s="63"/>
      <c r="BY40" s="63"/>
      <c r="BZ40" s="6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2"/>
      <c r="BM41" s="63"/>
      <c r="BN41" s="63"/>
      <c r="BO41" s="63"/>
      <c r="BP41" s="63"/>
      <c r="BQ41" s="63"/>
      <c r="BR41" s="63"/>
      <c r="BS41" s="63"/>
      <c r="BT41" s="63"/>
      <c r="BU41" s="63"/>
      <c r="BV41" s="63"/>
      <c r="BW41" s="63"/>
      <c r="BX41" s="63"/>
      <c r="BY41" s="63"/>
      <c r="BZ41" s="6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2"/>
      <c r="BM42" s="63"/>
      <c r="BN42" s="63"/>
      <c r="BO42" s="63"/>
      <c r="BP42" s="63"/>
      <c r="BQ42" s="63"/>
      <c r="BR42" s="63"/>
      <c r="BS42" s="63"/>
      <c r="BT42" s="63"/>
      <c r="BU42" s="63"/>
      <c r="BV42" s="63"/>
      <c r="BW42" s="63"/>
      <c r="BX42" s="63"/>
      <c r="BY42" s="63"/>
      <c r="BZ42" s="6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2"/>
      <c r="BM43" s="63"/>
      <c r="BN43" s="63"/>
      <c r="BO43" s="63"/>
      <c r="BP43" s="63"/>
      <c r="BQ43" s="63"/>
      <c r="BR43" s="63"/>
      <c r="BS43" s="63"/>
      <c r="BT43" s="63"/>
      <c r="BU43" s="63"/>
      <c r="BV43" s="63"/>
      <c r="BW43" s="63"/>
      <c r="BX43" s="63"/>
      <c r="BY43" s="63"/>
      <c r="BZ43" s="6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26</v>
      </c>
      <c r="BM45" s="57"/>
      <c r="BN45" s="57"/>
      <c r="BO45" s="57"/>
      <c r="BP45" s="57"/>
      <c r="BQ45" s="57"/>
      <c r="BR45" s="57"/>
      <c r="BS45" s="57"/>
      <c r="BT45" s="57"/>
      <c r="BU45" s="57"/>
      <c r="BV45" s="57"/>
      <c r="BW45" s="57"/>
      <c r="BX45" s="57"/>
      <c r="BY45" s="57"/>
      <c r="BZ45" s="5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2" t="s">
        <v>116</v>
      </c>
      <c r="BM47" s="63"/>
      <c r="BN47" s="63"/>
      <c r="BO47" s="63"/>
      <c r="BP47" s="63"/>
      <c r="BQ47" s="63"/>
      <c r="BR47" s="63"/>
      <c r="BS47" s="63"/>
      <c r="BT47" s="63"/>
      <c r="BU47" s="63"/>
      <c r="BV47" s="63"/>
      <c r="BW47" s="63"/>
      <c r="BX47" s="63"/>
      <c r="BY47" s="63"/>
      <c r="BZ47" s="6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2"/>
      <c r="BM48" s="63"/>
      <c r="BN48" s="63"/>
      <c r="BO48" s="63"/>
      <c r="BP48" s="63"/>
      <c r="BQ48" s="63"/>
      <c r="BR48" s="63"/>
      <c r="BS48" s="63"/>
      <c r="BT48" s="63"/>
      <c r="BU48" s="63"/>
      <c r="BV48" s="63"/>
      <c r="BW48" s="63"/>
      <c r="BX48" s="63"/>
      <c r="BY48" s="63"/>
      <c r="BZ48" s="6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2"/>
      <c r="BM49" s="63"/>
      <c r="BN49" s="63"/>
      <c r="BO49" s="63"/>
      <c r="BP49" s="63"/>
      <c r="BQ49" s="63"/>
      <c r="BR49" s="63"/>
      <c r="BS49" s="63"/>
      <c r="BT49" s="63"/>
      <c r="BU49" s="63"/>
      <c r="BV49" s="63"/>
      <c r="BW49" s="63"/>
      <c r="BX49" s="63"/>
      <c r="BY49" s="63"/>
      <c r="BZ49" s="6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2"/>
      <c r="BM50" s="63"/>
      <c r="BN50" s="63"/>
      <c r="BO50" s="63"/>
      <c r="BP50" s="63"/>
      <c r="BQ50" s="63"/>
      <c r="BR50" s="63"/>
      <c r="BS50" s="63"/>
      <c r="BT50" s="63"/>
      <c r="BU50" s="63"/>
      <c r="BV50" s="63"/>
      <c r="BW50" s="63"/>
      <c r="BX50" s="63"/>
      <c r="BY50" s="63"/>
      <c r="BZ50" s="6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2"/>
      <c r="BM51" s="63"/>
      <c r="BN51" s="63"/>
      <c r="BO51" s="63"/>
      <c r="BP51" s="63"/>
      <c r="BQ51" s="63"/>
      <c r="BR51" s="63"/>
      <c r="BS51" s="63"/>
      <c r="BT51" s="63"/>
      <c r="BU51" s="63"/>
      <c r="BV51" s="63"/>
      <c r="BW51" s="63"/>
      <c r="BX51" s="63"/>
      <c r="BY51" s="63"/>
      <c r="BZ51" s="6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2"/>
      <c r="BM52" s="63"/>
      <c r="BN52" s="63"/>
      <c r="BO52" s="63"/>
      <c r="BP52" s="63"/>
      <c r="BQ52" s="63"/>
      <c r="BR52" s="63"/>
      <c r="BS52" s="63"/>
      <c r="BT52" s="63"/>
      <c r="BU52" s="63"/>
      <c r="BV52" s="63"/>
      <c r="BW52" s="63"/>
      <c r="BX52" s="63"/>
      <c r="BY52" s="63"/>
      <c r="BZ52" s="6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2"/>
      <c r="BM53" s="63"/>
      <c r="BN53" s="63"/>
      <c r="BO53" s="63"/>
      <c r="BP53" s="63"/>
      <c r="BQ53" s="63"/>
      <c r="BR53" s="63"/>
      <c r="BS53" s="63"/>
      <c r="BT53" s="63"/>
      <c r="BU53" s="63"/>
      <c r="BV53" s="63"/>
      <c r="BW53" s="63"/>
      <c r="BX53" s="63"/>
      <c r="BY53" s="63"/>
      <c r="BZ53" s="6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2"/>
      <c r="BM54" s="63"/>
      <c r="BN54" s="63"/>
      <c r="BO54" s="63"/>
      <c r="BP54" s="63"/>
      <c r="BQ54" s="63"/>
      <c r="BR54" s="63"/>
      <c r="BS54" s="63"/>
      <c r="BT54" s="63"/>
      <c r="BU54" s="63"/>
      <c r="BV54" s="63"/>
      <c r="BW54" s="63"/>
      <c r="BX54" s="63"/>
      <c r="BY54" s="63"/>
      <c r="BZ54" s="6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2"/>
      <c r="BM55" s="63"/>
      <c r="BN55" s="63"/>
      <c r="BO55" s="63"/>
      <c r="BP55" s="63"/>
      <c r="BQ55" s="63"/>
      <c r="BR55" s="63"/>
      <c r="BS55" s="63"/>
      <c r="BT55" s="63"/>
      <c r="BU55" s="63"/>
      <c r="BV55" s="63"/>
      <c r="BW55" s="63"/>
      <c r="BX55" s="63"/>
      <c r="BY55" s="63"/>
      <c r="BZ55" s="6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2"/>
      <c r="BM56" s="63"/>
      <c r="BN56" s="63"/>
      <c r="BO56" s="63"/>
      <c r="BP56" s="63"/>
      <c r="BQ56" s="63"/>
      <c r="BR56" s="63"/>
      <c r="BS56" s="63"/>
      <c r="BT56" s="63"/>
      <c r="BU56" s="63"/>
      <c r="BV56" s="63"/>
      <c r="BW56" s="63"/>
      <c r="BX56" s="63"/>
      <c r="BY56" s="63"/>
      <c r="BZ56" s="6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2"/>
      <c r="BM57" s="63"/>
      <c r="BN57" s="63"/>
      <c r="BO57" s="63"/>
      <c r="BP57" s="63"/>
      <c r="BQ57" s="63"/>
      <c r="BR57" s="63"/>
      <c r="BS57" s="63"/>
      <c r="BT57" s="63"/>
      <c r="BU57" s="63"/>
      <c r="BV57" s="63"/>
      <c r="BW57" s="63"/>
      <c r="BX57" s="63"/>
      <c r="BY57" s="63"/>
      <c r="BZ57" s="6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2"/>
      <c r="BM58" s="63"/>
      <c r="BN58" s="63"/>
      <c r="BO58" s="63"/>
      <c r="BP58" s="63"/>
      <c r="BQ58" s="63"/>
      <c r="BR58" s="63"/>
      <c r="BS58" s="63"/>
      <c r="BT58" s="63"/>
      <c r="BU58" s="63"/>
      <c r="BV58" s="63"/>
      <c r="BW58" s="63"/>
      <c r="BX58" s="63"/>
      <c r="BY58" s="63"/>
      <c r="BZ58" s="6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2"/>
      <c r="BM59" s="63"/>
      <c r="BN59" s="63"/>
      <c r="BO59" s="63"/>
      <c r="BP59" s="63"/>
      <c r="BQ59" s="63"/>
      <c r="BR59" s="63"/>
      <c r="BS59" s="63"/>
      <c r="BT59" s="63"/>
      <c r="BU59" s="63"/>
      <c r="BV59" s="63"/>
      <c r="BW59" s="63"/>
      <c r="BX59" s="63"/>
      <c r="BY59" s="63"/>
      <c r="BZ59" s="64"/>
    </row>
    <row r="60" spans="1:78" ht="13.5" customHeight="1" x14ac:dyDescent="0.15">
      <c r="A60" s="2"/>
      <c r="B60" s="73" t="s">
        <v>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62"/>
      <c r="BM60" s="63"/>
      <c r="BN60" s="63"/>
      <c r="BO60" s="63"/>
      <c r="BP60" s="63"/>
      <c r="BQ60" s="63"/>
      <c r="BR60" s="63"/>
      <c r="BS60" s="63"/>
      <c r="BT60" s="63"/>
      <c r="BU60" s="63"/>
      <c r="BV60" s="63"/>
      <c r="BW60" s="63"/>
      <c r="BX60" s="63"/>
      <c r="BY60" s="63"/>
      <c r="BZ60" s="64"/>
    </row>
    <row r="61" spans="1:78" ht="13.5" customHeight="1" x14ac:dyDescent="0.15">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62"/>
      <c r="BM61" s="63"/>
      <c r="BN61" s="63"/>
      <c r="BO61" s="63"/>
      <c r="BP61" s="63"/>
      <c r="BQ61" s="63"/>
      <c r="BR61" s="63"/>
      <c r="BS61" s="63"/>
      <c r="BT61" s="63"/>
      <c r="BU61" s="63"/>
      <c r="BV61" s="63"/>
      <c r="BW61" s="63"/>
      <c r="BX61" s="63"/>
      <c r="BY61" s="63"/>
      <c r="BZ61" s="6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2"/>
      <c r="BM62" s="63"/>
      <c r="BN62" s="63"/>
      <c r="BO62" s="63"/>
      <c r="BP62" s="63"/>
      <c r="BQ62" s="63"/>
      <c r="BR62" s="63"/>
      <c r="BS62" s="63"/>
      <c r="BT62" s="63"/>
      <c r="BU62" s="63"/>
      <c r="BV62" s="63"/>
      <c r="BW62" s="63"/>
      <c r="BX62" s="63"/>
      <c r="BY62" s="63"/>
      <c r="BZ62" s="6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5"/>
      <c r="BM63" s="66"/>
      <c r="BN63" s="66"/>
      <c r="BO63" s="66"/>
      <c r="BP63" s="66"/>
      <c r="BQ63" s="66"/>
      <c r="BR63" s="66"/>
      <c r="BS63" s="66"/>
      <c r="BT63" s="66"/>
      <c r="BU63" s="66"/>
      <c r="BV63" s="66"/>
      <c r="BW63" s="66"/>
      <c r="BX63" s="66"/>
      <c r="BY63" s="66"/>
      <c r="BZ63" s="6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28</v>
      </c>
      <c r="BM64" s="57"/>
      <c r="BN64" s="57"/>
      <c r="BO64" s="57"/>
      <c r="BP64" s="57"/>
      <c r="BQ64" s="57"/>
      <c r="BR64" s="57"/>
      <c r="BS64" s="57"/>
      <c r="BT64" s="57"/>
      <c r="BU64" s="57"/>
      <c r="BV64" s="57"/>
      <c r="BW64" s="57"/>
      <c r="BX64" s="57"/>
      <c r="BY64" s="57"/>
      <c r="BZ64" s="5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2" t="s">
        <v>117</v>
      </c>
      <c r="BM66" s="63"/>
      <c r="BN66" s="63"/>
      <c r="BO66" s="63"/>
      <c r="BP66" s="63"/>
      <c r="BQ66" s="63"/>
      <c r="BR66" s="63"/>
      <c r="BS66" s="63"/>
      <c r="BT66" s="63"/>
      <c r="BU66" s="63"/>
      <c r="BV66" s="63"/>
      <c r="BW66" s="63"/>
      <c r="BX66" s="63"/>
      <c r="BY66" s="63"/>
      <c r="BZ66" s="6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2"/>
      <c r="BM67" s="63"/>
      <c r="BN67" s="63"/>
      <c r="BO67" s="63"/>
      <c r="BP67" s="63"/>
      <c r="BQ67" s="63"/>
      <c r="BR67" s="63"/>
      <c r="BS67" s="63"/>
      <c r="BT67" s="63"/>
      <c r="BU67" s="63"/>
      <c r="BV67" s="63"/>
      <c r="BW67" s="63"/>
      <c r="BX67" s="63"/>
      <c r="BY67" s="63"/>
      <c r="BZ67" s="6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2"/>
      <c r="BM68" s="63"/>
      <c r="BN68" s="63"/>
      <c r="BO68" s="63"/>
      <c r="BP68" s="63"/>
      <c r="BQ68" s="63"/>
      <c r="BR68" s="63"/>
      <c r="BS68" s="63"/>
      <c r="BT68" s="63"/>
      <c r="BU68" s="63"/>
      <c r="BV68" s="63"/>
      <c r="BW68" s="63"/>
      <c r="BX68" s="63"/>
      <c r="BY68" s="63"/>
      <c r="BZ68" s="6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2"/>
      <c r="BM69" s="63"/>
      <c r="BN69" s="63"/>
      <c r="BO69" s="63"/>
      <c r="BP69" s="63"/>
      <c r="BQ69" s="63"/>
      <c r="BR69" s="63"/>
      <c r="BS69" s="63"/>
      <c r="BT69" s="63"/>
      <c r="BU69" s="63"/>
      <c r="BV69" s="63"/>
      <c r="BW69" s="63"/>
      <c r="BX69" s="63"/>
      <c r="BY69" s="63"/>
      <c r="BZ69" s="6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2"/>
      <c r="BM70" s="63"/>
      <c r="BN70" s="63"/>
      <c r="BO70" s="63"/>
      <c r="BP70" s="63"/>
      <c r="BQ70" s="63"/>
      <c r="BR70" s="63"/>
      <c r="BS70" s="63"/>
      <c r="BT70" s="63"/>
      <c r="BU70" s="63"/>
      <c r="BV70" s="63"/>
      <c r="BW70" s="63"/>
      <c r="BX70" s="63"/>
      <c r="BY70" s="63"/>
      <c r="BZ70" s="6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2"/>
      <c r="BM71" s="63"/>
      <c r="BN71" s="63"/>
      <c r="BO71" s="63"/>
      <c r="BP71" s="63"/>
      <c r="BQ71" s="63"/>
      <c r="BR71" s="63"/>
      <c r="BS71" s="63"/>
      <c r="BT71" s="63"/>
      <c r="BU71" s="63"/>
      <c r="BV71" s="63"/>
      <c r="BW71" s="63"/>
      <c r="BX71" s="63"/>
      <c r="BY71" s="63"/>
      <c r="BZ71" s="6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2"/>
      <c r="BM72" s="63"/>
      <c r="BN72" s="63"/>
      <c r="BO72" s="63"/>
      <c r="BP72" s="63"/>
      <c r="BQ72" s="63"/>
      <c r="BR72" s="63"/>
      <c r="BS72" s="63"/>
      <c r="BT72" s="63"/>
      <c r="BU72" s="63"/>
      <c r="BV72" s="63"/>
      <c r="BW72" s="63"/>
      <c r="BX72" s="63"/>
      <c r="BY72" s="63"/>
      <c r="BZ72" s="6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2"/>
      <c r="BM73" s="63"/>
      <c r="BN73" s="63"/>
      <c r="BO73" s="63"/>
      <c r="BP73" s="63"/>
      <c r="BQ73" s="63"/>
      <c r="BR73" s="63"/>
      <c r="BS73" s="63"/>
      <c r="BT73" s="63"/>
      <c r="BU73" s="63"/>
      <c r="BV73" s="63"/>
      <c r="BW73" s="63"/>
      <c r="BX73" s="63"/>
      <c r="BY73" s="63"/>
      <c r="BZ73" s="6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2"/>
      <c r="BM74" s="63"/>
      <c r="BN74" s="63"/>
      <c r="BO74" s="63"/>
      <c r="BP74" s="63"/>
      <c r="BQ74" s="63"/>
      <c r="BR74" s="63"/>
      <c r="BS74" s="63"/>
      <c r="BT74" s="63"/>
      <c r="BU74" s="63"/>
      <c r="BV74" s="63"/>
      <c r="BW74" s="63"/>
      <c r="BX74" s="63"/>
      <c r="BY74" s="63"/>
      <c r="BZ74" s="6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2"/>
      <c r="BM75" s="63"/>
      <c r="BN75" s="63"/>
      <c r="BO75" s="63"/>
      <c r="BP75" s="63"/>
      <c r="BQ75" s="63"/>
      <c r="BR75" s="63"/>
      <c r="BS75" s="63"/>
      <c r="BT75" s="63"/>
      <c r="BU75" s="63"/>
      <c r="BV75" s="63"/>
      <c r="BW75" s="63"/>
      <c r="BX75" s="63"/>
      <c r="BY75" s="63"/>
      <c r="BZ75" s="6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2"/>
      <c r="BM76" s="63"/>
      <c r="BN76" s="63"/>
      <c r="BO76" s="63"/>
      <c r="BP76" s="63"/>
      <c r="BQ76" s="63"/>
      <c r="BR76" s="63"/>
      <c r="BS76" s="63"/>
      <c r="BT76" s="63"/>
      <c r="BU76" s="63"/>
      <c r="BV76" s="63"/>
      <c r="BW76" s="63"/>
      <c r="BX76" s="63"/>
      <c r="BY76" s="63"/>
      <c r="BZ76" s="6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2"/>
      <c r="BM77" s="63"/>
      <c r="BN77" s="63"/>
      <c r="BO77" s="63"/>
      <c r="BP77" s="63"/>
      <c r="BQ77" s="63"/>
      <c r="BR77" s="63"/>
      <c r="BS77" s="63"/>
      <c r="BT77" s="63"/>
      <c r="BU77" s="63"/>
      <c r="BV77" s="63"/>
      <c r="BW77" s="63"/>
      <c r="BX77" s="63"/>
      <c r="BY77" s="63"/>
      <c r="BZ77" s="6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2"/>
      <c r="BM78" s="63"/>
      <c r="BN78" s="63"/>
      <c r="BO78" s="63"/>
      <c r="BP78" s="63"/>
      <c r="BQ78" s="63"/>
      <c r="BR78" s="63"/>
      <c r="BS78" s="63"/>
      <c r="BT78" s="63"/>
      <c r="BU78" s="63"/>
      <c r="BV78" s="63"/>
      <c r="BW78" s="63"/>
      <c r="BX78" s="63"/>
      <c r="BY78" s="63"/>
      <c r="BZ78" s="6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2"/>
      <c r="BM79" s="63"/>
      <c r="BN79" s="63"/>
      <c r="BO79" s="63"/>
      <c r="BP79" s="63"/>
      <c r="BQ79" s="63"/>
      <c r="BR79" s="63"/>
      <c r="BS79" s="63"/>
      <c r="BT79" s="63"/>
      <c r="BU79" s="63"/>
      <c r="BV79" s="63"/>
      <c r="BW79" s="63"/>
      <c r="BX79" s="63"/>
      <c r="BY79" s="63"/>
      <c r="BZ79" s="6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2"/>
      <c r="BM80" s="63"/>
      <c r="BN80" s="63"/>
      <c r="BO80" s="63"/>
      <c r="BP80" s="63"/>
      <c r="BQ80" s="63"/>
      <c r="BR80" s="63"/>
      <c r="BS80" s="63"/>
      <c r="BT80" s="63"/>
      <c r="BU80" s="63"/>
      <c r="BV80" s="63"/>
      <c r="BW80" s="63"/>
      <c r="BX80" s="63"/>
      <c r="BY80" s="63"/>
      <c r="BZ80" s="6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2"/>
      <c r="BM81" s="63"/>
      <c r="BN81" s="63"/>
      <c r="BO81" s="63"/>
      <c r="BP81" s="63"/>
      <c r="BQ81" s="63"/>
      <c r="BR81" s="63"/>
      <c r="BS81" s="63"/>
      <c r="BT81" s="63"/>
      <c r="BU81" s="63"/>
      <c r="BV81" s="63"/>
      <c r="BW81" s="63"/>
      <c r="BX81" s="63"/>
      <c r="BY81" s="63"/>
      <c r="BZ81" s="6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5"/>
      <c r="BM82" s="66"/>
      <c r="BN82" s="66"/>
      <c r="BO82" s="66"/>
      <c r="BP82" s="66"/>
      <c r="BQ82" s="66"/>
      <c r="BR82" s="66"/>
      <c r="BS82" s="66"/>
      <c r="BT82" s="66"/>
      <c r="BU82" s="66"/>
      <c r="BV82" s="66"/>
      <c r="BW82" s="66"/>
      <c r="BX82" s="66"/>
      <c r="BY82" s="66"/>
      <c r="BZ82" s="6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【76.03】</v>
      </c>
      <c r="F85" s="27" t="s">
        <v>41</v>
      </c>
      <c r="G85" s="27" t="s">
        <v>41</v>
      </c>
      <c r="H85" s="27" t="str">
        <f>データ!BO6</f>
        <v>【1,084.05】</v>
      </c>
      <c r="I85" s="27" t="str">
        <f>データ!BZ6</f>
        <v>【53.46】</v>
      </c>
      <c r="J85" s="27" t="str">
        <f>データ!CK6</f>
        <v>【300.47】</v>
      </c>
      <c r="K85" s="27" t="str">
        <f>データ!CV6</f>
        <v>【54.90】</v>
      </c>
      <c r="L85" s="27" t="str">
        <f>データ!DG6</f>
        <v>【73.31】</v>
      </c>
      <c r="M85" s="27" t="s">
        <v>42</v>
      </c>
      <c r="N85" s="27" t="s">
        <v>41</v>
      </c>
      <c r="O85" s="27" t="str">
        <f>データ!EN6</f>
        <v>【0.56】</v>
      </c>
    </row>
  </sheetData>
  <sheetProtection algorithmName="SHA-512" hashValue="684ZOB6Z4JZsunvE+1Z3sEX9A2BXnNo0rqRR2B1CLiYqmKFENOf8dkUCMjIZFrQgHB53J/C323c0HBtV3MGqsA==" saltValue="963HZrLn56WguSmuT1wcR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7" t="s">
        <v>52</v>
      </c>
      <c r="I3" s="78"/>
      <c r="J3" s="78"/>
      <c r="K3" s="78"/>
      <c r="L3" s="78"/>
      <c r="M3" s="78"/>
      <c r="N3" s="78"/>
      <c r="O3" s="78"/>
      <c r="P3" s="78"/>
      <c r="Q3" s="78"/>
      <c r="R3" s="78"/>
      <c r="S3" s="78"/>
      <c r="T3" s="78"/>
      <c r="U3" s="78"/>
      <c r="V3" s="78"/>
      <c r="W3" s="79"/>
      <c r="X3" s="83" t="s">
        <v>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54</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55</v>
      </c>
      <c r="B4" s="31"/>
      <c r="C4" s="31"/>
      <c r="D4" s="31"/>
      <c r="E4" s="31"/>
      <c r="F4" s="31"/>
      <c r="G4" s="31"/>
      <c r="H4" s="80"/>
      <c r="I4" s="81"/>
      <c r="J4" s="81"/>
      <c r="K4" s="81"/>
      <c r="L4" s="81"/>
      <c r="M4" s="81"/>
      <c r="N4" s="81"/>
      <c r="O4" s="81"/>
      <c r="P4" s="81"/>
      <c r="Q4" s="81"/>
      <c r="R4" s="81"/>
      <c r="S4" s="81"/>
      <c r="T4" s="81"/>
      <c r="U4" s="81"/>
      <c r="V4" s="81"/>
      <c r="W4" s="82"/>
      <c r="X4" s="76" t="s">
        <v>56</v>
      </c>
      <c r="Y4" s="76"/>
      <c r="Z4" s="76"/>
      <c r="AA4" s="76"/>
      <c r="AB4" s="76"/>
      <c r="AC4" s="76"/>
      <c r="AD4" s="76"/>
      <c r="AE4" s="76"/>
      <c r="AF4" s="76"/>
      <c r="AG4" s="76"/>
      <c r="AH4" s="76"/>
      <c r="AI4" s="76" t="s">
        <v>57</v>
      </c>
      <c r="AJ4" s="76"/>
      <c r="AK4" s="76"/>
      <c r="AL4" s="76"/>
      <c r="AM4" s="76"/>
      <c r="AN4" s="76"/>
      <c r="AO4" s="76"/>
      <c r="AP4" s="76"/>
      <c r="AQ4" s="76"/>
      <c r="AR4" s="76"/>
      <c r="AS4" s="76"/>
      <c r="AT4" s="76" t="s">
        <v>58</v>
      </c>
      <c r="AU4" s="76"/>
      <c r="AV4" s="76"/>
      <c r="AW4" s="76"/>
      <c r="AX4" s="76"/>
      <c r="AY4" s="76"/>
      <c r="AZ4" s="76"/>
      <c r="BA4" s="76"/>
      <c r="BB4" s="76"/>
      <c r="BC4" s="76"/>
      <c r="BD4" s="76"/>
      <c r="BE4" s="76" t="s">
        <v>59</v>
      </c>
      <c r="BF4" s="76"/>
      <c r="BG4" s="76"/>
      <c r="BH4" s="76"/>
      <c r="BI4" s="76"/>
      <c r="BJ4" s="76"/>
      <c r="BK4" s="76"/>
      <c r="BL4" s="76"/>
      <c r="BM4" s="76"/>
      <c r="BN4" s="76"/>
      <c r="BO4" s="76"/>
      <c r="BP4" s="76" t="s">
        <v>60</v>
      </c>
      <c r="BQ4" s="76"/>
      <c r="BR4" s="76"/>
      <c r="BS4" s="76"/>
      <c r="BT4" s="76"/>
      <c r="BU4" s="76"/>
      <c r="BV4" s="76"/>
      <c r="BW4" s="76"/>
      <c r="BX4" s="76"/>
      <c r="BY4" s="76"/>
      <c r="BZ4" s="76"/>
      <c r="CA4" s="76" t="s">
        <v>61</v>
      </c>
      <c r="CB4" s="76"/>
      <c r="CC4" s="76"/>
      <c r="CD4" s="76"/>
      <c r="CE4" s="76"/>
      <c r="CF4" s="76"/>
      <c r="CG4" s="76"/>
      <c r="CH4" s="76"/>
      <c r="CI4" s="76"/>
      <c r="CJ4" s="76"/>
      <c r="CK4" s="76"/>
      <c r="CL4" s="76" t="s">
        <v>62</v>
      </c>
      <c r="CM4" s="76"/>
      <c r="CN4" s="76"/>
      <c r="CO4" s="76"/>
      <c r="CP4" s="76"/>
      <c r="CQ4" s="76"/>
      <c r="CR4" s="76"/>
      <c r="CS4" s="76"/>
      <c r="CT4" s="76"/>
      <c r="CU4" s="76"/>
      <c r="CV4" s="76"/>
      <c r="CW4" s="76" t="s">
        <v>63</v>
      </c>
      <c r="CX4" s="76"/>
      <c r="CY4" s="76"/>
      <c r="CZ4" s="76"/>
      <c r="DA4" s="76"/>
      <c r="DB4" s="76"/>
      <c r="DC4" s="76"/>
      <c r="DD4" s="76"/>
      <c r="DE4" s="76"/>
      <c r="DF4" s="76"/>
      <c r="DG4" s="76"/>
      <c r="DH4" s="76" t="s">
        <v>64</v>
      </c>
      <c r="DI4" s="76"/>
      <c r="DJ4" s="76"/>
      <c r="DK4" s="76"/>
      <c r="DL4" s="76"/>
      <c r="DM4" s="76"/>
      <c r="DN4" s="76"/>
      <c r="DO4" s="76"/>
      <c r="DP4" s="76"/>
      <c r="DQ4" s="76"/>
      <c r="DR4" s="76"/>
      <c r="DS4" s="76" t="s">
        <v>65</v>
      </c>
      <c r="DT4" s="76"/>
      <c r="DU4" s="76"/>
      <c r="DV4" s="76"/>
      <c r="DW4" s="76"/>
      <c r="DX4" s="76"/>
      <c r="DY4" s="76"/>
      <c r="DZ4" s="76"/>
      <c r="EA4" s="76"/>
      <c r="EB4" s="76"/>
      <c r="EC4" s="76"/>
      <c r="ED4" s="76" t="s">
        <v>66</v>
      </c>
      <c r="EE4" s="76"/>
      <c r="EF4" s="76"/>
      <c r="EG4" s="76"/>
      <c r="EH4" s="76"/>
      <c r="EI4" s="76"/>
      <c r="EJ4" s="76"/>
      <c r="EK4" s="76"/>
      <c r="EL4" s="76"/>
      <c r="EM4" s="76"/>
      <c r="EN4" s="76"/>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2019</v>
      </c>
      <c r="C6" s="34">
        <f t="shared" ref="C6:W6" si="3">C7</f>
        <v>394246</v>
      </c>
      <c r="D6" s="34">
        <f t="shared" si="3"/>
        <v>47</v>
      </c>
      <c r="E6" s="34">
        <f t="shared" si="3"/>
        <v>1</v>
      </c>
      <c r="F6" s="34">
        <f t="shared" si="3"/>
        <v>0</v>
      </c>
      <c r="G6" s="34">
        <f t="shared" si="3"/>
        <v>0</v>
      </c>
      <c r="H6" s="34" t="str">
        <f t="shared" si="3"/>
        <v>高知県　大月町</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95.51</v>
      </c>
      <c r="Q6" s="35">
        <f t="shared" si="3"/>
        <v>2850</v>
      </c>
      <c r="R6" s="35">
        <f t="shared" si="3"/>
        <v>4939</v>
      </c>
      <c r="S6" s="35">
        <f t="shared" si="3"/>
        <v>102.94</v>
      </c>
      <c r="T6" s="35">
        <f t="shared" si="3"/>
        <v>47.98</v>
      </c>
      <c r="U6" s="35">
        <f t="shared" si="3"/>
        <v>4656</v>
      </c>
      <c r="V6" s="35">
        <f t="shared" si="3"/>
        <v>20.5</v>
      </c>
      <c r="W6" s="35">
        <f t="shared" si="3"/>
        <v>227.12</v>
      </c>
      <c r="X6" s="36">
        <f>IF(X7="",NA(),X7)</f>
        <v>103.45</v>
      </c>
      <c r="Y6" s="36">
        <f t="shared" ref="Y6:AG6" si="4">IF(Y7="",NA(),Y7)</f>
        <v>106.12</v>
      </c>
      <c r="Z6" s="36">
        <f t="shared" si="4"/>
        <v>103.08</v>
      </c>
      <c r="AA6" s="36">
        <f t="shared" si="4"/>
        <v>99.35</v>
      </c>
      <c r="AB6" s="36">
        <f t="shared" si="4"/>
        <v>99.3</v>
      </c>
      <c r="AC6" s="36">
        <f t="shared" si="4"/>
        <v>75.34</v>
      </c>
      <c r="AD6" s="36">
        <f t="shared" si="4"/>
        <v>76.650000000000006</v>
      </c>
      <c r="AE6" s="36">
        <f t="shared" si="4"/>
        <v>78.510000000000005</v>
      </c>
      <c r="AF6" s="36">
        <f t="shared" si="4"/>
        <v>77.91</v>
      </c>
      <c r="AG6" s="36">
        <f t="shared" si="4"/>
        <v>79.099999999999994</v>
      </c>
      <c r="AH6" s="35" t="str">
        <f>IF(AH7="","",IF(AH7="-","【-】","【"&amp;SUBSTITUTE(TEXT(AH7,"#,##0.00"),"-","△")&amp;"】"))</f>
        <v>【76.03】</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494.85</v>
      </c>
      <c r="BF6" s="36">
        <f t="shared" ref="BF6:BN6" si="7">IF(BF7="",NA(),BF7)</f>
        <v>520.66999999999996</v>
      </c>
      <c r="BG6" s="36">
        <f t="shared" si="7"/>
        <v>657.95</v>
      </c>
      <c r="BH6" s="36">
        <f t="shared" si="7"/>
        <v>802.22</v>
      </c>
      <c r="BI6" s="36">
        <f t="shared" si="7"/>
        <v>866.65</v>
      </c>
      <c r="BJ6" s="36">
        <f t="shared" si="7"/>
        <v>1280.18</v>
      </c>
      <c r="BK6" s="36">
        <f t="shared" si="7"/>
        <v>1346.23</v>
      </c>
      <c r="BL6" s="36">
        <f t="shared" si="7"/>
        <v>1061.58</v>
      </c>
      <c r="BM6" s="36">
        <f t="shared" si="7"/>
        <v>1007.7</v>
      </c>
      <c r="BN6" s="36">
        <f t="shared" si="7"/>
        <v>1018.52</v>
      </c>
      <c r="BO6" s="35" t="str">
        <f>IF(BO7="","",IF(BO7="-","【-】","【"&amp;SUBSTITUTE(TEXT(BO7,"#,##0.00"),"-","△")&amp;"】"))</f>
        <v>【1,084.05】</v>
      </c>
      <c r="BP6" s="36">
        <f>IF(BP7="",NA(),BP7)</f>
        <v>95.34</v>
      </c>
      <c r="BQ6" s="36">
        <f t="shared" ref="BQ6:BY6" si="8">IF(BQ7="",NA(),BQ7)</f>
        <v>101.02</v>
      </c>
      <c r="BR6" s="36">
        <f t="shared" si="8"/>
        <v>98.89</v>
      </c>
      <c r="BS6" s="36">
        <f t="shared" si="8"/>
        <v>94.69</v>
      </c>
      <c r="BT6" s="36">
        <f t="shared" si="8"/>
        <v>92.95</v>
      </c>
      <c r="BU6" s="36">
        <f t="shared" si="8"/>
        <v>53.62</v>
      </c>
      <c r="BV6" s="36">
        <f t="shared" si="8"/>
        <v>53.41</v>
      </c>
      <c r="BW6" s="36">
        <f t="shared" si="8"/>
        <v>58.52</v>
      </c>
      <c r="BX6" s="36">
        <f t="shared" si="8"/>
        <v>59.22</v>
      </c>
      <c r="BY6" s="36">
        <f t="shared" si="8"/>
        <v>58.79</v>
      </c>
      <c r="BZ6" s="35" t="str">
        <f>IF(BZ7="","",IF(BZ7="-","【-】","【"&amp;SUBSTITUTE(TEXT(BZ7,"#,##0.00"),"-","△")&amp;"】"))</f>
        <v>【53.46】</v>
      </c>
      <c r="CA6" s="36">
        <f>IF(CA7="",NA(),CA7)</f>
        <v>166.62</v>
      </c>
      <c r="CB6" s="36">
        <f t="shared" ref="CB6:CJ6" si="9">IF(CB7="",NA(),CB7)</f>
        <v>157.61000000000001</v>
      </c>
      <c r="CC6" s="36">
        <f t="shared" si="9"/>
        <v>163.38</v>
      </c>
      <c r="CD6" s="36">
        <f t="shared" si="9"/>
        <v>168.13</v>
      </c>
      <c r="CE6" s="36">
        <f t="shared" si="9"/>
        <v>174.95</v>
      </c>
      <c r="CF6" s="36">
        <f t="shared" si="9"/>
        <v>287.7</v>
      </c>
      <c r="CG6" s="36">
        <f t="shared" si="9"/>
        <v>277.39999999999998</v>
      </c>
      <c r="CH6" s="36">
        <f t="shared" si="9"/>
        <v>296.3</v>
      </c>
      <c r="CI6" s="36">
        <f t="shared" si="9"/>
        <v>292.89999999999998</v>
      </c>
      <c r="CJ6" s="36">
        <f t="shared" si="9"/>
        <v>298.25</v>
      </c>
      <c r="CK6" s="35" t="str">
        <f>IF(CK7="","",IF(CK7="-","【-】","【"&amp;SUBSTITUTE(TEXT(CK7,"#,##0.00"),"-","△")&amp;"】"))</f>
        <v>【300.47】</v>
      </c>
      <c r="CL6" s="36">
        <f>IF(CL7="",NA(),CL7)</f>
        <v>50.19</v>
      </c>
      <c r="CM6" s="36">
        <f t="shared" ref="CM6:CU6" si="10">IF(CM7="",NA(),CM7)</f>
        <v>49.55</v>
      </c>
      <c r="CN6" s="36">
        <f t="shared" si="10"/>
        <v>49.34</v>
      </c>
      <c r="CO6" s="36">
        <f t="shared" si="10"/>
        <v>48.16</v>
      </c>
      <c r="CP6" s="36">
        <f t="shared" si="10"/>
        <v>47.52</v>
      </c>
      <c r="CQ6" s="36">
        <f t="shared" si="10"/>
        <v>58.1</v>
      </c>
      <c r="CR6" s="36">
        <f t="shared" si="10"/>
        <v>56.19</v>
      </c>
      <c r="CS6" s="36">
        <f t="shared" si="10"/>
        <v>57.3</v>
      </c>
      <c r="CT6" s="36">
        <f t="shared" si="10"/>
        <v>56.76</v>
      </c>
      <c r="CU6" s="36">
        <f t="shared" si="10"/>
        <v>56.04</v>
      </c>
      <c r="CV6" s="35" t="str">
        <f>IF(CV7="","",IF(CV7="-","【-】","【"&amp;SUBSTITUTE(TEXT(CV7,"#,##0.00"),"-","△")&amp;"】"))</f>
        <v>【54.90】</v>
      </c>
      <c r="CW6" s="36">
        <f>IF(CW7="",NA(),CW7)</f>
        <v>95.24</v>
      </c>
      <c r="CX6" s="36">
        <f t="shared" ref="CX6:DF6" si="11">IF(CX7="",NA(),CX7)</f>
        <v>95.24</v>
      </c>
      <c r="CY6" s="36">
        <f t="shared" si="11"/>
        <v>95.24</v>
      </c>
      <c r="CZ6" s="36">
        <f t="shared" si="11"/>
        <v>95.24</v>
      </c>
      <c r="DA6" s="36">
        <f t="shared" si="11"/>
        <v>95.24</v>
      </c>
      <c r="DB6" s="36">
        <f t="shared" si="11"/>
        <v>76.69</v>
      </c>
      <c r="DC6" s="36">
        <f t="shared" si="11"/>
        <v>77.180000000000007</v>
      </c>
      <c r="DD6" s="36">
        <f t="shared" si="11"/>
        <v>72.42</v>
      </c>
      <c r="DE6" s="36">
        <f t="shared" si="11"/>
        <v>73.069999999999993</v>
      </c>
      <c r="DF6" s="36">
        <f t="shared" si="11"/>
        <v>72.78</v>
      </c>
      <c r="DG6" s="35" t="str">
        <f>IF(DG7="","",IF(DG7="-","【-】","【"&amp;SUBSTITUTE(TEXT(DG7,"#,##0.00"),"-","△")&amp;"】"))</f>
        <v>【73.31】</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6">
        <f t="shared" si="14"/>
        <v>4.2699999999999996</v>
      </c>
      <c r="EG6" s="36">
        <f t="shared" si="14"/>
        <v>2.98</v>
      </c>
      <c r="EH6" s="36">
        <f t="shared" si="14"/>
        <v>2.82</v>
      </c>
      <c r="EI6" s="36">
        <f t="shared" si="14"/>
        <v>0.76</v>
      </c>
      <c r="EJ6" s="36">
        <f t="shared" si="14"/>
        <v>0.8</v>
      </c>
      <c r="EK6" s="36">
        <f t="shared" si="14"/>
        <v>0.72</v>
      </c>
      <c r="EL6" s="36">
        <f t="shared" si="14"/>
        <v>0.53</v>
      </c>
      <c r="EM6" s="36">
        <f t="shared" si="14"/>
        <v>0.71</v>
      </c>
      <c r="EN6" s="35" t="str">
        <f>IF(EN7="","",IF(EN7="-","【-】","【"&amp;SUBSTITUTE(TEXT(EN7,"#,##0.00"),"-","△")&amp;"】"))</f>
        <v>【0.56】</v>
      </c>
    </row>
    <row r="7" spans="1:144" s="37" customFormat="1" x14ac:dyDescent="0.15">
      <c r="A7" s="29"/>
      <c r="B7" s="38">
        <v>2019</v>
      </c>
      <c r="C7" s="38">
        <v>394246</v>
      </c>
      <c r="D7" s="38">
        <v>47</v>
      </c>
      <c r="E7" s="38">
        <v>1</v>
      </c>
      <c r="F7" s="38">
        <v>0</v>
      </c>
      <c r="G7" s="38">
        <v>0</v>
      </c>
      <c r="H7" s="38" t="s">
        <v>96</v>
      </c>
      <c r="I7" s="38" t="s">
        <v>97</v>
      </c>
      <c r="J7" s="38" t="s">
        <v>98</v>
      </c>
      <c r="K7" s="38" t="s">
        <v>99</v>
      </c>
      <c r="L7" s="38" t="s">
        <v>100</v>
      </c>
      <c r="M7" s="38" t="s">
        <v>101</v>
      </c>
      <c r="N7" s="39" t="s">
        <v>102</v>
      </c>
      <c r="O7" s="39" t="s">
        <v>103</v>
      </c>
      <c r="P7" s="39">
        <v>95.51</v>
      </c>
      <c r="Q7" s="39">
        <v>2850</v>
      </c>
      <c r="R7" s="39">
        <v>4939</v>
      </c>
      <c r="S7" s="39">
        <v>102.94</v>
      </c>
      <c r="T7" s="39">
        <v>47.98</v>
      </c>
      <c r="U7" s="39">
        <v>4656</v>
      </c>
      <c r="V7" s="39">
        <v>20.5</v>
      </c>
      <c r="W7" s="39">
        <v>227.12</v>
      </c>
      <c r="X7" s="39">
        <v>103.45</v>
      </c>
      <c r="Y7" s="39">
        <v>106.12</v>
      </c>
      <c r="Z7" s="39">
        <v>103.08</v>
      </c>
      <c r="AA7" s="39">
        <v>99.35</v>
      </c>
      <c r="AB7" s="39">
        <v>99.3</v>
      </c>
      <c r="AC7" s="39">
        <v>75.34</v>
      </c>
      <c r="AD7" s="39">
        <v>76.650000000000006</v>
      </c>
      <c r="AE7" s="39">
        <v>78.510000000000005</v>
      </c>
      <c r="AF7" s="39">
        <v>77.91</v>
      </c>
      <c r="AG7" s="39">
        <v>79.099999999999994</v>
      </c>
      <c r="AH7" s="39">
        <v>76.03</v>
      </c>
      <c r="AI7" s="39"/>
      <c r="AJ7" s="39"/>
      <c r="AK7" s="39"/>
      <c r="AL7" s="39"/>
      <c r="AM7" s="39"/>
      <c r="AN7" s="39"/>
      <c r="AO7" s="39"/>
      <c r="AP7" s="39"/>
      <c r="AQ7" s="39"/>
      <c r="AR7" s="39"/>
      <c r="AS7" s="39"/>
      <c r="AT7" s="39"/>
      <c r="AU7" s="39"/>
      <c r="AV7" s="39"/>
      <c r="AW7" s="39"/>
      <c r="AX7" s="39"/>
      <c r="AY7" s="39"/>
      <c r="AZ7" s="39"/>
      <c r="BA7" s="39"/>
      <c r="BB7" s="39"/>
      <c r="BC7" s="39"/>
      <c r="BD7" s="39"/>
      <c r="BE7" s="39">
        <v>494.85</v>
      </c>
      <c r="BF7" s="39">
        <v>520.66999999999996</v>
      </c>
      <c r="BG7" s="39">
        <v>657.95</v>
      </c>
      <c r="BH7" s="39">
        <v>802.22</v>
      </c>
      <c r="BI7" s="39">
        <v>866.65</v>
      </c>
      <c r="BJ7" s="39">
        <v>1280.18</v>
      </c>
      <c r="BK7" s="39">
        <v>1346.23</v>
      </c>
      <c r="BL7" s="39">
        <v>1061.58</v>
      </c>
      <c r="BM7" s="39">
        <v>1007.7</v>
      </c>
      <c r="BN7" s="39">
        <v>1018.52</v>
      </c>
      <c r="BO7" s="39">
        <v>1084.05</v>
      </c>
      <c r="BP7" s="39">
        <v>95.34</v>
      </c>
      <c r="BQ7" s="39">
        <v>101.02</v>
      </c>
      <c r="BR7" s="39">
        <v>98.89</v>
      </c>
      <c r="BS7" s="39">
        <v>94.69</v>
      </c>
      <c r="BT7" s="39">
        <v>92.95</v>
      </c>
      <c r="BU7" s="39">
        <v>53.62</v>
      </c>
      <c r="BV7" s="39">
        <v>53.41</v>
      </c>
      <c r="BW7" s="39">
        <v>58.52</v>
      </c>
      <c r="BX7" s="39">
        <v>59.22</v>
      </c>
      <c r="BY7" s="39">
        <v>58.79</v>
      </c>
      <c r="BZ7" s="39">
        <v>53.46</v>
      </c>
      <c r="CA7" s="39">
        <v>166.62</v>
      </c>
      <c r="CB7" s="39">
        <v>157.61000000000001</v>
      </c>
      <c r="CC7" s="39">
        <v>163.38</v>
      </c>
      <c r="CD7" s="39">
        <v>168.13</v>
      </c>
      <c r="CE7" s="39">
        <v>174.95</v>
      </c>
      <c r="CF7" s="39">
        <v>287.7</v>
      </c>
      <c r="CG7" s="39">
        <v>277.39999999999998</v>
      </c>
      <c r="CH7" s="39">
        <v>296.3</v>
      </c>
      <c r="CI7" s="39">
        <v>292.89999999999998</v>
      </c>
      <c r="CJ7" s="39">
        <v>298.25</v>
      </c>
      <c r="CK7" s="39">
        <v>300.47000000000003</v>
      </c>
      <c r="CL7" s="39">
        <v>50.19</v>
      </c>
      <c r="CM7" s="39">
        <v>49.55</v>
      </c>
      <c r="CN7" s="39">
        <v>49.34</v>
      </c>
      <c r="CO7" s="39">
        <v>48.16</v>
      </c>
      <c r="CP7" s="39">
        <v>47.52</v>
      </c>
      <c r="CQ7" s="39">
        <v>58.1</v>
      </c>
      <c r="CR7" s="39">
        <v>56.19</v>
      </c>
      <c r="CS7" s="39">
        <v>57.3</v>
      </c>
      <c r="CT7" s="39">
        <v>56.76</v>
      </c>
      <c r="CU7" s="39">
        <v>56.04</v>
      </c>
      <c r="CV7" s="39">
        <v>54.9</v>
      </c>
      <c r="CW7" s="39">
        <v>95.24</v>
      </c>
      <c r="CX7" s="39">
        <v>95.24</v>
      </c>
      <c r="CY7" s="39">
        <v>95.24</v>
      </c>
      <c r="CZ7" s="39">
        <v>95.24</v>
      </c>
      <c r="DA7" s="39">
        <v>95.24</v>
      </c>
      <c r="DB7" s="39">
        <v>76.69</v>
      </c>
      <c r="DC7" s="39">
        <v>77.180000000000007</v>
      </c>
      <c r="DD7" s="39">
        <v>72.42</v>
      </c>
      <c r="DE7" s="39">
        <v>73.069999999999993</v>
      </c>
      <c r="DF7" s="39">
        <v>72.78</v>
      </c>
      <c r="DG7" s="39">
        <v>73.31</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4.2699999999999996</v>
      </c>
      <c r="EG7" s="39">
        <v>2.98</v>
      </c>
      <c r="EH7" s="39">
        <v>2.82</v>
      </c>
      <c r="EI7" s="39">
        <v>0.76</v>
      </c>
      <c r="EJ7" s="39">
        <v>0.8</v>
      </c>
      <c r="EK7" s="39">
        <v>0.72</v>
      </c>
      <c r="EL7" s="39">
        <v>0.53</v>
      </c>
      <c r="EM7" s="39">
        <v>0.71</v>
      </c>
      <c r="EN7" s="39">
        <v>0.56000000000000005</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 t="shared" ref="B10:E10" si="15">DATEVALUE($B7+12-B11&amp;"/1/"&amp;B12)</f>
        <v>46388</v>
      </c>
      <c r="C10" s="42">
        <f t="shared" si="15"/>
        <v>46753</v>
      </c>
      <c r="D10" s="42">
        <f t="shared" si="15"/>
        <v>47119</v>
      </c>
      <c r="E10" s="42">
        <f t="shared" si="15"/>
        <v>47484</v>
      </c>
      <c r="F10" s="43">
        <f>DATEVALUE($B7+12-F11&amp;"/1/"&amp;F12)</f>
        <v>47849</v>
      </c>
    </row>
    <row r="11" spans="1:144" x14ac:dyDescent="0.15">
      <c r="B11">
        <v>4</v>
      </c>
      <c r="C11">
        <v>3</v>
      </c>
      <c r="D11">
        <v>2</v>
      </c>
      <c r="E11">
        <v>1</v>
      </c>
      <c r="F11">
        <v>0</v>
      </c>
      <c r="G11" t="s">
        <v>109</v>
      </c>
    </row>
    <row r="12" spans="1:144" x14ac:dyDescent="0.15">
      <c r="B12">
        <v>1</v>
      </c>
      <c r="C12">
        <v>1</v>
      </c>
      <c r="D12">
        <v>1</v>
      </c>
      <c r="E12">
        <v>1</v>
      </c>
      <c r="F12">
        <v>1</v>
      </c>
      <c r="G12" t="s">
        <v>110</v>
      </c>
    </row>
    <row r="13" spans="1:144" x14ac:dyDescent="0.15">
      <c r="B13" t="s">
        <v>111</v>
      </c>
      <c r="C13" t="s">
        <v>112</v>
      </c>
      <c r="D13" t="s">
        <v>112</v>
      </c>
      <c r="E13" t="s">
        <v>112</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2020-12-04T02:22:25Z</dcterms:created>
  <dcterms:modified xsi:type="dcterms:W3CDTF">2021-01-19T08:15:29Z</dcterms:modified>
  <cp:category/>
</cp:coreProperties>
</file>