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94\Desktop\吉本\06再生可能エネルギー事業\公営企業関係\公営企業経営比較分析表\"/>
    </mc:Choice>
  </mc:AlternateContent>
  <workbookProtection workbookAlgorithmName="SHA-512" workbookHashValue="yaX44VpUaAyntCG2sFeaFR1OS3ggF4l3hLL1J1777m57pXHEjvqcSQT0VF4+NquuRwjgGSxQYv5gQR7wZ7sbWg==" workbookSaltValue="rW0WikldqOYIOLQPcU/JyA==" workbookSpinCount="100000" lockStructure="1"/>
  <bookViews>
    <workbookView xWindow="0" yWindow="0" windowWidth="28800" windowHeight="1185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LK10" i="5"/>
  <c r="JV10" i="5"/>
  <c r="IG10" i="5"/>
  <c r="GR10" i="5"/>
  <c r="FD10" i="5"/>
  <c r="DO10" i="5"/>
  <c r="BY10" i="5"/>
  <c r="N11" i="4"/>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MK10" i="5"/>
  <c r="MA10" i="5"/>
  <c r="LG10" i="5"/>
  <c r="JR10" i="5"/>
  <c r="IC10" i="5"/>
  <c r="GN10" i="5"/>
  <c r="EZ10" i="5"/>
  <c r="DK10" i="5"/>
  <c r="BU10" i="5"/>
  <c r="F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<sst xmlns="http://schemas.openxmlformats.org/spreadsheetml/2006/main" count="995" uniqueCount="278">
  <si>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</si>
  <si>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</si>
  <si>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</si>
  <si>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</si>
  <si>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</si>
  <si>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</si>
  <si>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</si>
  <si>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</si>
  <si>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</si>
  <si>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</si>
  <si>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</si>
  <si>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</si>
  <si>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</si>
  <si>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</si>
  <si>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</si>
  <si>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</si>
  <si>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</si>
  <si>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</si>
  <si>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</si>
  <si>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</si>
  <si>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</si>
  <si>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</si>
  <si>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</si>
  <si>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</si>
  <si>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</si>
  <si>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</si>
  <si>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</si>
  <si>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</si>
  <si>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</si>
  <si>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</si>
  <si>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</si>
  <si>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</si>
  <si>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</si>
  <si>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</si>
  <si>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</si>
  <si>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</si>
  <si>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</si>
  <si>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</si>
  <si>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</si>
  <si>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</si>
  <si>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</si>
  <si>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</si>
  <si>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</si>
  <si>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</si>
  <si>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</si>
  <si>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</si>
  <si>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</si>
  <si>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</si>
  <si>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</si>
  <si>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</si>
  <si>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</si>
  <si>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</si>
  <si>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</si>
  <si>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</si>
  <si>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</si>
  <si>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</si>
  <si>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</si>
  <si>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</si>
  <si>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</si>
  <si>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</si>
  <si>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</si>
  <si>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</si>
  <si>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</si>
  <si>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</si>
  <si>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</si>
  <si>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</si>
  <si>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</si>
  <si>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</si>
  <si>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</si>
  <si>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</si>
  <si>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</si>
  <si>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</si>
  <si>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</si>
  <si>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</si>
  <si>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</si>
  <si>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</si>
  <si>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</si>
  <si>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</si>
  <si>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</si>
  <si>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</si>
  <si>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</si>
  <si>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</si>
  <si>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</si>
  <si>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</si>
  <si>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</si>
  <si>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</si>
  <si>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</si>
  <si>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</si>
  <si>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</si>
  <si>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</si>
  <si>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</si>
  <si>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</si>
  <si>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</si>
  <si>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</si>
  <si>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</si>
  <si>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</si>
  <si>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</si>
  <si>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</si>
  <si>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</si>
  <si>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</si>
  <si>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</si>
  <si>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</si>
  <si>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</si>
  <si>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</si>
  <si>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</si>
  <si>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</si>
  <si>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</si>
  <si>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</si>
  <si>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</si>
  <si>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</si>
  <si>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</si>
  <si>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</si>
  <si>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</si>
  <si>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</si>
  <si>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</si>
  <si>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</si>
  <si>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</si>
  <si>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</si>
  <si>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</si>
  <si>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</si>
  <si>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392090</t>
  </si>
  <si>
    <t>47</t>
  </si>
  <si>
    <t>04</t>
  </si>
  <si>
    <t>0</t>
  </si>
  <si>
    <t>000</t>
  </si>
  <si>
    <t>高知県　土佐清水市</t>
  </si>
  <si>
    <t>法非適用</t>
  </si>
  <si>
    <t>電気事業</t>
  </si>
  <si>
    <t>非設置</t>
  </si>
  <si>
    <t>該当数値なし</t>
  </si>
  <si>
    <t>-</t>
  </si>
  <si>
    <t>令和16年5月26日　太田太陽光発電所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</si>
  <si>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</si>
  <si>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</si>
  <si>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</si>
  <si>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</si>
  <si>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</si>
  <si>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</si>
  <si>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</si>
  <si>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</si>
  <si>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</si>
  <si>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</si>
  <si>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</si>
  <si>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</si>
  <si>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</si>
  <si>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</si>
  <si>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</si>
  <si>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</si>
  <si>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</si>
  <si>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</si>
  <si>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</si>
  <si>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</si>
  <si>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</si>
  <si>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</si>
  <si>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</si>
  <si>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</si>
  <si>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</si>
  <si>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</si>
  <si>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</si>
  <si>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</si>
  <si>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</si>
  <si>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</si>
  <si>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</si>
  <si>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</si>
  <si>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</si>
  <si>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</si>
  <si>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</si>
  <si>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</si>
  <si>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</si>
  <si>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</si>
  <si>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</si>
  <si>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</si>
  <si>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</si>
  <si>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</si>
  <si>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</si>
  <si>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</si>
  <si>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</si>
  <si>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</si>
  <si>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</si>
  <si>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</si>
  <si>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</si>
  <si>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</si>
  <si>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</si>
  <si>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</si>
  <si>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</si>
  <si>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</si>
  <si>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</si>
  <si>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</si>
  <si>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</si>
  <si>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</si>
  <si>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</si>
  <si>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</si>
  <si>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</si>
  <si>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</si>
  <si>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</si>
  <si>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</si>
  <si>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</si>
  <si>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</si>
  <si>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</si>
  <si>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</si>
  <si>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</si>
  <si>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</si>
  <si>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</si>
  <si>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</si>
  <si>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</si>
  <si>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</si>
  <si>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</si>
  <si>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</si>
  <si>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</si>
  <si>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</si>
  <si>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</si>
  <si>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</si>
  <si>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</si>
  <si>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</si>
  <si>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</si>
  <si>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</si>
  <si>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</si>
  <si>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</si>
  <si>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</si>
  <si>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</si>
  <si>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</si>
  <si>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</si>
  <si>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</si>
  <si>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</si>
  <si>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</si>
  <si>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</si>
  <si>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</si>
  <si>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</si>
  <si>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</si>
  <si>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</si>
  <si>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</si>
  <si>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</si>
  <si>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</si>
  <si>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</si>
  <si>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</si>
  <si>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</si>
  <si>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</si>
  <si>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</si>
  <si>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</si>
  <si>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</si>
  <si>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</si>
  <si>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</si>
  <si>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</si>
  <si>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</si>
  <si>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</si>
  <si>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</si>
  <si>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</si>
  <si>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</si>
  <si>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</si>
  <si>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</si>
  <si>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</si>
  <si>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</si>
  <si>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</si>
  <si>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</si>
  <si>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</si>
  <si>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</si>
  <si>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</si>
  <si>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</si>
  <si>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</si>
  <si>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</si>
  <si>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</si>
  <si>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</si>
  <si>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</si>
  <si>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</si>
  <si>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</si>
  <si>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</si>
  <si>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</si>
  <si>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</si>
  <si>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</si>
  <si>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</si>
  <si>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</si>
  <si>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</si>
  <si>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平成29年度より企業債の元金償還が始まっている。
売電収入が安定しているため、毎年余剰金の半分以上を基金に積立てることができている。そのため一般会計からの繰り入れもなく、健全な運営ができている。
</t>
    <rPh sb="0" eb="2">
      <t>ヘイセイ</t>
    </rPh>
    <rPh sb="4" eb="6">
      <t>ネンド</t>
    </rPh>
    <rPh sb="17" eb="18">
      <t>ハジ</t>
    </rPh>
    <rPh sb="26" eb="28">
      <t>バイデン</t>
    </rPh>
    <rPh sb="28" eb="30">
      <t>シュウニュウ</t>
    </rPh>
    <rPh sb="31" eb="33">
      <t>アンテイ</t>
    </rPh>
    <rPh sb="40" eb="42">
      <t>マイトシ</t>
    </rPh>
    <rPh sb="42" eb="44">
      <t>ヨジョウ</t>
    </rPh>
    <rPh sb="44" eb="45">
      <t>キン</t>
    </rPh>
    <rPh sb="46" eb="48">
      <t>ハンブン</t>
    </rPh>
    <rPh sb="48" eb="50">
      <t>イジョウ</t>
    </rPh>
    <rPh sb="51" eb="53">
      <t>キキン</t>
    </rPh>
    <rPh sb="54" eb="56">
      <t>ツミタ</t>
    </rPh>
    <phoneticPr fontId="5"/>
  </si>
  <si>
    <t>令和15年5月26日　太田太陽光発電所</t>
    <phoneticPr fontId="5"/>
  </si>
  <si>
    <t>令和15年5月26日　太田太陽光発電所</t>
    <phoneticPr fontId="5"/>
  </si>
  <si>
    <t>余剰金については、１/２を積立金としている。
残りは翌年度に市在住の家庭用太陽光パネル設置者への補助金や、各地域の防犯用外灯のＬＥＤ化の補助金、市役所庁内や関連施設の蛍光灯のＬＥＤ化に充てている。</t>
    <rPh sb="57" eb="59">
      <t>ボウハン</t>
    </rPh>
    <phoneticPr fontId="5"/>
  </si>
  <si>
    <t xml:space="preserve">塩害や経年劣化等による修繕費用が増えてきている。
売電収入は安定しているが令和15年度のFIT適用終了後は売電収入の激減が考えられるため、経営の継続について検討する必要がある。
</t>
    <rPh sb="0" eb="2">
      <t>エンガイ</t>
    </rPh>
    <rPh sb="3" eb="5">
      <t>ケイネン</t>
    </rPh>
    <rPh sb="5" eb="7">
      <t>レッカ</t>
    </rPh>
    <rPh sb="7" eb="8">
      <t>トウ</t>
    </rPh>
    <rPh sb="11" eb="13">
      <t>シュウゼン</t>
    </rPh>
    <rPh sb="13" eb="15">
      <t>ヒヨウ</t>
    </rPh>
    <rPh sb="16" eb="17">
      <t>フ</t>
    </rPh>
    <rPh sb="39" eb="41">
      <t>レイワ</t>
    </rPh>
    <rPh sb="43" eb="45">
      <t>ネンド</t>
    </rPh>
    <rPh sb="49" eb="51">
      <t>テキヨウ</t>
    </rPh>
    <rPh sb="51" eb="54">
      <t>シュウリョウゴ</t>
    </rPh>
    <rPh sb="55" eb="57">
      <t>バイデン</t>
    </rPh>
    <rPh sb="57" eb="59">
      <t>シュウニュウ</t>
    </rPh>
    <rPh sb="60" eb="62">
      <t>ゲキゲン</t>
    </rPh>
    <rPh sb="63" eb="64">
      <t>カンガ</t>
    </rPh>
    <rPh sb="71" eb="73">
      <t>ケイエイ</t>
    </rPh>
    <rPh sb="74" eb="76">
      <t>ケイゾク</t>
    </rPh>
    <rPh sb="80" eb="82">
      <t>ケントウ</t>
    </rPh>
    <rPh sb="84" eb="86">
      <t>ヒツヨウ</t>
    </rPh>
    <phoneticPr fontId="5"/>
  </si>
  <si>
    <t>　平成２６年度から発電が始まった再生可能エネルギー事業は、令和元年度で６期目になった。
　売電収入は年度途中で始まった１期以外の５年間は安定した収入を上げている。
　歳出では売電収入を利用した、地区の防犯灯のＬＥＤ化や個人宅の太陽光発電のためのソーラーパネル設置に対する補助事業、庁内照明のLED化及びエアコンの交換やハイブリット仕様の公用車を購入することによりＣＯ２削減に寄与している。
　施設の管理については、太田発電所が海岸から近く潮風の影響を受けることから近年、修繕料が多くなっている。
　令和５年には稼働から10年になるためパワーコンディショナーの交換が必要になる。
　平成29年度（第4期）からは消費税（平成28年度分）の納入や起債元金の償還も始まった。
　それらの支出に伴い基金積立額は少なくなったが、それでも収入から支出を差し引いた額の１／２以上を積立てることができている。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</si>
</sst>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328.7</c:v>
                </c:pt>
                <c:pt idx="1">
                  <c:v>444.5</c:v>
                </c:pt>
                <c:pt idx="2">
                  <c:v>134.69999999999999</c:v>
                </c:pt>
                <c:pt idx="3">
                  <c:v>110.2</c:v>
                </c:pt>
                <c:pt idx="4">
                  <c:v>111.2</c:v>
                </c:pt>
              </c:numCache>
            </c:numRef>
          </c:val>
          <c:extLst>
            <c:ext xmlns:c16="http://schemas.microsoft.com/office/drawing/2014/chart" uri="{C3380CC4-5D6E-409C-BE32-E72D297353CC}">
              <c16:uniqueId val="{00000000-BC31-49C4-B106-061CB71E948E}"/>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BC31-49C4-B106-061CB71E948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31-49C4-B106-061CB71E948E}"/>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38-4305-8C57-248F43CAD07A}"/>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5538-4305-8C57-248F43CAD07A}"/>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8-4F42-9AED-6BDD2D89EEE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8-4F42-9AED-6BDD2D89EEE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0-461B-BBFD-1865B62E1003}"/>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0-461B-BBFD-1865B62E1003}"/>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3-414A-9040-009FE55FFDAB}"/>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3-414A-9040-009FE55FFDAB}"/>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A-420C-B43E-AC1B9603D19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A-420C-B43E-AC1B9603D19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20-4247-87A3-F41A92997681}"/>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20-4247-87A3-F41A92997681}"/>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58-4DB7-B4C1-488BB2AAADE3}"/>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58-4DB7-B4C1-488BB2AAADE3}"/>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E6-4BC2-8A11-E3953D3A628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6-4BC2-8A11-E3953D3A628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E-4C80-B3B3-5CBCE751A7C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E-4C80-B3B3-5CBCE751A7C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3-42A1-AE93-0EC6E26505CD}"/>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3-42A1-AE93-0EC6E26505CD}"/>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418.2</c:v>
                </c:pt>
                <c:pt idx="1">
                  <c:v>617.20000000000005</c:v>
                </c:pt>
                <c:pt idx="2">
                  <c:v>456.1</c:v>
                </c:pt>
                <c:pt idx="3">
                  <c:v>374.7</c:v>
                </c:pt>
                <c:pt idx="4">
                  <c:v>405.9</c:v>
                </c:pt>
              </c:numCache>
            </c:numRef>
          </c:val>
          <c:extLst>
            <c:ext xmlns:c16="http://schemas.microsoft.com/office/drawing/2014/chart" uri="{C3380CC4-5D6E-409C-BE32-E72D297353CC}">
              <c16:uniqueId val="{00000000-5499-4603-BD64-DE11853E9403}"/>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5499-4603-BD64-DE11853E940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499-4603-BD64-DE11853E9403}"/>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A-4AC5-88E0-A60E86234D4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A-4AC5-88E0-A60E86234D4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6E-49ED-A2E5-0114A0B3FCFF}"/>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E-49ED-A2E5-0114A0B3FCFF}"/>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47-45CC-8432-CCE7EDA41F8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47-45CC-8432-CCE7EDA41F8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3-4BC7-A9BB-4707D42F34A6}"/>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3-4BC7-A9BB-4707D42F34A6}"/>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9F-4CF2-B8C3-B5CD29CA38D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9F-4CF2-B8C3-B5CD29CA38D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F-4198-A043-EBD31A9A03D7}"/>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F-4198-A043-EBD31A9A03D7}"/>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14.2</c:v>
                </c:pt>
                <c:pt idx="1">
                  <c:v>14.4</c:v>
                </c:pt>
                <c:pt idx="2">
                  <c:v>13.8</c:v>
                </c:pt>
                <c:pt idx="3">
                  <c:v>13.6</c:v>
                </c:pt>
                <c:pt idx="4">
                  <c:v>12.9</c:v>
                </c:pt>
              </c:numCache>
            </c:numRef>
          </c:val>
          <c:extLst>
            <c:ext xmlns:c16="http://schemas.microsoft.com/office/drawing/2014/chart" uri="{C3380CC4-5D6E-409C-BE32-E72D297353CC}">
              <c16:uniqueId val="{00000000-5565-4B48-9284-9B01F701576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5565-4B48-9284-9B01F701576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0.7</c:v>
                </c:pt>
                <c:pt idx="1">
                  <c:v>0</c:v>
                </c:pt>
                <c:pt idx="2">
                  <c:v>0</c:v>
                </c:pt>
                <c:pt idx="3">
                  <c:v>9.5</c:v>
                </c:pt>
                <c:pt idx="4">
                  <c:v>2.5</c:v>
                </c:pt>
              </c:numCache>
            </c:numRef>
          </c:val>
          <c:extLst>
            <c:ext xmlns:c16="http://schemas.microsoft.com/office/drawing/2014/chart" uri="{C3380CC4-5D6E-409C-BE32-E72D297353CC}">
              <c16:uniqueId val="{00000000-5A44-4644-A07A-41AF6E4054D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5A44-4644-A07A-41AF6E4054D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784.5</c:v>
                </c:pt>
                <c:pt idx="1">
                  <c:v>780.7</c:v>
                </c:pt>
                <c:pt idx="2">
                  <c:v>707.2</c:v>
                </c:pt>
                <c:pt idx="3">
                  <c:v>666.2</c:v>
                </c:pt>
                <c:pt idx="4">
                  <c:v>638.20000000000005</c:v>
                </c:pt>
              </c:numCache>
            </c:numRef>
          </c:val>
          <c:extLst>
            <c:ext xmlns:c16="http://schemas.microsoft.com/office/drawing/2014/chart" uri="{C3380CC4-5D6E-409C-BE32-E72D297353CC}">
              <c16:uniqueId val="{00000000-7C5C-4B58-B9A4-347B8667DA82}"/>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7C5C-4B58-B9A4-347B8667DA82}"/>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A-49DE-B7DB-A9836F6AE8B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A-49DE-B7DB-A9836F6AE8B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87-45A4-B8D1-C975E3028E4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87-45A4-B8D1-C975E3028E4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587-45A4-B8D1-C975E3028E4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2DF-40CF-BDE1-EBB3705C760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32DF-40CF-BDE1-EBB3705C760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13370.7</c:v>
                </c:pt>
                <c:pt idx="1">
                  <c:v>9727.9</c:v>
                </c:pt>
                <c:pt idx="2">
                  <c:v>32810.1</c:v>
                </c:pt>
                <c:pt idx="3">
                  <c:v>40096.699999999997</c:v>
                </c:pt>
                <c:pt idx="4">
                  <c:v>40071.4</c:v>
                </c:pt>
              </c:numCache>
            </c:numRef>
          </c:val>
          <c:extLst>
            <c:ext xmlns:c16="http://schemas.microsoft.com/office/drawing/2014/chart" uri="{C3380CC4-5D6E-409C-BE32-E72D297353CC}">
              <c16:uniqueId val="{00000000-342A-4B43-994E-29FCBDA2B909}"/>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342A-4B43-994E-29FCBDA2B909}"/>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71376</c:v>
                </c:pt>
                <c:pt idx="1">
                  <c:v>78665</c:v>
                </c:pt>
                <c:pt idx="2">
                  <c:v>68605</c:v>
                </c:pt>
                <c:pt idx="3">
                  <c:v>64334</c:v>
                </c:pt>
                <c:pt idx="4">
                  <c:v>64775</c:v>
                </c:pt>
              </c:numCache>
            </c:numRef>
          </c:val>
          <c:extLst>
            <c:ext xmlns:c16="http://schemas.microsoft.com/office/drawing/2014/chart" uri="{C3380CC4-5D6E-409C-BE32-E72D297353CC}">
              <c16:uniqueId val="{00000000-130F-4383-9FA5-42BE3708D03F}"/>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130F-4383-9FA5-42BE3708D03F}"/>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14.2</c:v>
                </c:pt>
                <c:pt idx="1">
                  <c:v>14.4</c:v>
                </c:pt>
                <c:pt idx="2">
                  <c:v>13.8</c:v>
                </c:pt>
                <c:pt idx="3">
                  <c:v>13.6</c:v>
                </c:pt>
                <c:pt idx="4">
                  <c:v>12.9</c:v>
                </c:pt>
              </c:numCache>
            </c:numRef>
          </c:val>
          <c:extLst>
            <c:ext xmlns:c16="http://schemas.microsoft.com/office/drawing/2014/chart" uri="{C3380CC4-5D6E-409C-BE32-E72D297353CC}">
              <c16:uniqueId val="{00000000-EF69-4026-855A-1EB3343A4FD8}"/>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EF69-4026-855A-1EB3343A4FD8}"/>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0.7</c:v>
                </c:pt>
                <c:pt idx="1">
                  <c:v>0</c:v>
                </c:pt>
                <c:pt idx="2">
                  <c:v>0</c:v>
                </c:pt>
                <c:pt idx="3">
                  <c:v>9.5</c:v>
                </c:pt>
                <c:pt idx="4">
                  <c:v>2.5</c:v>
                </c:pt>
              </c:numCache>
            </c:numRef>
          </c:val>
          <c:extLst>
            <c:ext xmlns:c16="http://schemas.microsoft.com/office/drawing/2014/chart" uri="{C3380CC4-5D6E-409C-BE32-E72D297353CC}">
              <c16:uniqueId val="{00000000-6EA9-44A4-9E1A-AC88362E4689}"/>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6EA9-44A4-9E1A-AC88362E4689}"/>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784.5</c:v>
                </c:pt>
                <c:pt idx="1">
                  <c:v>780.7</c:v>
                </c:pt>
                <c:pt idx="2">
                  <c:v>707.2</c:v>
                </c:pt>
                <c:pt idx="3">
                  <c:v>666.2</c:v>
                </c:pt>
                <c:pt idx="4">
                  <c:v>638.20000000000005</c:v>
                </c:pt>
              </c:numCache>
            </c:numRef>
          </c:val>
          <c:extLst>
            <c:ext xmlns:c16="http://schemas.microsoft.com/office/drawing/2014/chart" uri="{C3380CC4-5D6E-409C-BE32-E72D297353CC}">
              <c16:uniqueId val="{00000000-3475-47AA-B100-72DA7BA14B26}"/>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3475-47AA-B100-72DA7BA14B26}"/>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8-4AB0-8D85-DE23C9E026D5}"/>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8-4AB0-8D85-DE23C9E026D5}"/>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94"/>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95"/>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96"/>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97"/>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98"/>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99"/>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800"/>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01"/>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02"/>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03"/>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04"/>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05"/>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06"/>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07"/>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08"/>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09"/>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10"/>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11"/>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12"/>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13"/>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14"/>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15"/>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16"/>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17"/>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18"/>
                </a:ext>
              </a:extLst>
            </xdr:cNvPicPr>
          </xdr:nvPicPr>
          <xdr:blipFill>
            <a:blip xmlns:r="http://schemas.openxmlformats.org/officeDocument/2006/relationships" r:embed="rId43"/>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19"/>
                </a:ext>
              </a:extLst>
            </xdr:cNvPicPr>
          </xdr:nvPicPr>
          <xdr:blipFill>
            <a:blip xmlns:r="http://schemas.openxmlformats.org/officeDocument/2006/relationships" r:embed="rId45"/>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20"/>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21"/>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22"/>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23"/>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24"/>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25"/>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26"/>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27"/>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28"/>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29"/>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30"/>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31"/>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32"/>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33"/>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34"/>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35"/>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36"/>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37"/>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38"/>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39"/>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40"/>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41"/>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P25"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土佐清水市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275</v>
      </c>
      <c r="T3" s="179"/>
      <c r="U3" s="179"/>
      <c r="V3" s="179"/>
      <c r="W3" s="179"/>
      <c r="X3" s="179"/>
      <c r="Y3" s="179"/>
      <c r="Z3" s="179"/>
      <c r="AA3" s="179"/>
      <c r="AB3" s="179"/>
      <c r="AC3" s="179"/>
      <c r="AD3" s="179"/>
      <c r="AE3" s="179"/>
      <c r="AF3" s="179"/>
      <c r="AG3" s="179"/>
      <c r="AH3" s="180"/>
      <c r="AI3" s="1"/>
      <c r="AJ3" s="1"/>
      <c r="AK3" s="112" t="s">
        <v>272</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273</v>
      </c>
      <c r="G7" s="170"/>
      <c r="H7" s="170"/>
      <c r="I7" s="170"/>
      <c r="J7" s="171" t="s">
        <v>274</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f>データ!AL6</f>
        <v>2166</v>
      </c>
      <c r="G15" s="143"/>
      <c r="H15" s="143">
        <f>データ!AM6</f>
        <v>2194</v>
      </c>
      <c r="I15" s="143"/>
      <c r="J15" s="143">
        <f>データ!AN6</f>
        <v>2280</v>
      </c>
      <c r="K15" s="143"/>
      <c r="L15" s="143">
        <f>データ!AO6</f>
        <v>2245</v>
      </c>
      <c r="M15" s="143"/>
      <c r="N15" s="144">
        <f>データ!AP6</f>
        <v>2143</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2166</v>
      </c>
      <c r="G16" s="146"/>
      <c r="H16" s="146">
        <f>データ!AR6</f>
        <v>2194</v>
      </c>
      <c r="I16" s="146"/>
      <c r="J16" s="146">
        <f>データ!AS6</f>
        <v>2280</v>
      </c>
      <c r="K16" s="146"/>
      <c r="L16" s="146">
        <f>データ!AT6</f>
        <v>2245</v>
      </c>
      <c r="M16" s="146"/>
      <c r="N16" s="138">
        <f>データ!AU6</f>
        <v>2143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85722</v>
      </c>
      <c r="J19" s="136"/>
      <c r="K19" s="136"/>
      <c r="L19" s="136">
        <f>データ!AX6</f>
        <v>85722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276</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277</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（最大出力合計1,886kW）</v>
      </c>
      <c r="D123" s="5" t="str">
        <f>データ!EX9</f>
        <v>（最大出力合計-kW）</v>
      </c>
      <c r="E123" s="5" t="str">
        <f>データ!GW9</f>
        <v>（最大出力合計-kW）</v>
      </c>
      <c r="F123" s="5" t="str">
        <f>データ!IV9</f>
        <v>（最大出力合計-kW）</v>
      </c>
      <c r="G123" s="5" t="str">
        <f>データ!KU9</f>
        <v>（最大出力合計1,886kW）</v>
      </c>
    </row>
  </sheetData>
  <sheetProtection algorithmName="SHA-512" hashValue="LDs88w2+m6BVYo7cUOdNYPbrU1gBjuaYqFHjH9v7I655D1g4F/Coia84nj3uoI8tM3rN7e+M/amz+m5/vsZv7w==" saltValue="zg+MhG8+VvHwl1sBHHOJU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392090</v>
      </c>
      <c r="D6" s="67" t="str">
        <f t="shared" si="6"/>
        <v>47</v>
      </c>
      <c r="E6" s="67" t="str">
        <f t="shared" si="6"/>
        <v>04</v>
      </c>
      <c r="F6" s="67" t="str">
        <f t="shared" si="6"/>
        <v>0</v>
      </c>
      <c r="G6" s="67" t="str">
        <f t="shared" si="6"/>
        <v>000</v>
      </c>
      <c r="H6" s="67" t="str">
        <f t="shared" si="6"/>
        <v>高知県　土佐清水市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令和16年5月26日　太田太陽光発電所</v>
      </c>
      <c r="S6" s="71" t="str">
        <f t="shared" si="6"/>
        <v>令和16年5月26日　太田太陽光発電所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2166</v>
      </c>
      <c r="AM6" s="69">
        <f t="shared" si="6"/>
        <v>2194</v>
      </c>
      <c r="AN6" s="69">
        <f t="shared" si="6"/>
        <v>2280</v>
      </c>
      <c r="AO6" s="69">
        <f t="shared" si="6"/>
        <v>2245</v>
      </c>
      <c r="AP6" s="69">
        <f t="shared" si="6"/>
        <v>2143</v>
      </c>
      <c r="AQ6" s="69">
        <f t="shared" si="6"/>
        <v>2166</v>
      </c>
      <c r="AR6" s="69">
        <f t="shared" si="6"/>
        <v>2194</v>
      </c>
      <c r="AS6" s="69">
        <f t="shared" si="6"/>
        <v>2280</v>
      </c>
      <c r="AT6" s="69">
        <f t="shared" si="6"/>
        <v>2245</v>
      </c>
      <c r="AU6" s="69">
        <f t="shared" si="6"/>
        <v>2143</v>
      </c>
      <c r="AV6" s="69" t="str">
        <f t="shared" si="6"/>
        <v>-</v>
      </c>
      <c r="AW6" s="69">
        <f t="shared" si="6"/>
        <v>85722</v>
      </c>
      <c r="AX6" s="69">
        <f t="shared" si="6"/>
        <v>85722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2</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2166</v>
      </c>
      <c r="AM7" s="80">
        <v>2194</v>
      </c>
      <c r="AN7" s="80">
        <v>2280</v>
      </c>
      <c r="AO7" s="80">
        <v>2245</v>
      </c>
      <c r="AP7" s="80">
        <v>2143</v>
      </c>
      <c r="AQ7" s="80">
        <v>2166</v>
      </c>
      <c r="AR7" s="80">
        <v>2194</v>
      </c>
      <c r="AS7" s="80">
        <v>2280</v>
      </c>
      <c r="AT7" s="80">
        <v>2245</v>
      </c>
      <c r="AU7" s="80">
        <v>2143</v>
      </c>
      <c r="AV7" s="80" t="s">
        <v>130</v>
      </c>
      <c r="AW7" s="80">
        <v>85722</v>
      </c>
      <c r="AX7" s="80">
        <v>85722</v>
      </c>
      <c r="AY7" s="83">
        <v>328.7</v>
      </c>
      <c r="AZ7" s="83">
        <v>444.5</v>
      </c>
      <c r="BA7" s="83">
        <v>134.69999999999999</v>
      </c>
      <c r="BB7" s="83">
        <v>110.2</v>
      </c>
      <c r="BC7" s="83">
        <v>111.2</v>
      </c>
      <c r="BD7" s="83">
        <v>118.8</v>
      </c>
      <c r="BE7" s="83">
        <v>88.8</v>
      </c>
      <c r="BF7" s="83">
        <v>121.3</v>
      </c>
      <c r="BG7" s="83">
        <v>123.2</v>
      </c>
      <c r="BH7" s="83">
        <v>134.69999999999999</v>
      </c>
      <c r="BI7" s="83">
        <v>100</v>
      </c>
      <c r="BJ7" s="83">
        <v>418.2</v>
      </c>
      <c r="BK7" s="83">
        <v>617.20000000000005</v>
      </c>
      <c r="BL7" s="83">
        <v>456.1</v>
      </c>
      <c r="BM7" s="83">
        <v>374.7</v>
      </c>
      <c r="BN7" s="83">
        <v>405.9</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13370.7</v>
      </c>
      <c r="CG7" s="83">
        <v>9727.9</v>
      </c>
      <c r="CH7" s="83">
        <v>32810.1</v>
      </c>
      <c r="CI7" s="83">
        <v>40096.699999999997</v>
      </c>
      <c r="CJ7" s="83">
        <v>40071.4</v>
      </c>
      <c r="CK7" s="83">
        <v>18815.8</v>
      </c>
      <c r="CL7" s="83">
        <v>22847.9</v>
      </c>
      <c r="CM7" s="83">
        <v>19199</v>
      </c>
      <c r="CN7" s="83">
        <v>19830.400000000001</v>
      </c>
      <c r="CO7" s="83">
        <v>19066.3</v>
      </c>
      <c r="CP7" s="80">
        <v>71376</v>
      </c>
      <c r="CQ7" s="80">
        <v>78665</v>
      </c>
      <c r="CR7" s="80">
        <v>68605</v>
      </c>
      <c r="CS7" s="80">
        <v>64334</v>
      </c>
      <c r="CT7" s="80">
        <v>64775</v>
      </c>
      <c r="CU7" s="80">
        <v>37685</v>
      </c>
      <c r="CV7" s="80">
        <v>2390</v>
      </c>
      <c r="CW7" s="80">
        <v>32739</v>
      </c>
      <c r="CX7" s="80">
        <v>34140</v>
      </c>
      <c r="CY7" s="80">
        <v>33434</v>
      </c>
      <c r="CZ7" s="80">
        <v>1886</v>
      </c>
      <c r="DA7" s="83">
        <v>14.2</v>
      </c>
      <c r="DB7" s="83">
        <v>14.4</v>
      </c>
      <c r="DC7" s="83">
        <v>13.8</v>
      </c>
      <c r="DD7" s="83">
        <v>13.6</v>
      </c>
      <c r="DE7" s="83">
        <v>12.9</v>
      </c>
      <c r="DF7" s="83">
        <v>32.4</v>
      </c>
      <c r="DG7" s="83">
        <v>36.4</v>
      </c>
      <c r="DH7" s="83">
        <v>31.6</v>
      </c>
      <c r="DI7" s="83">
        <v>31.6</v>
      </c>
      <c r="DJ7" s="83">
        <v>30.1</v>
      </c>
      <c r="DK7" s="83">
        <v>0.7</v>
      </c>
      <c r="DL7" s="83">
        <v>0</v>
      </c>
      <c r="DM7" s="83">
        <v>0</v>
      </c>
      <c r="DN7" s="83">
        <v>9.5</v>
      </c>
      <c r="DO7" s="83">
        <v>2.5</v>
      </c>
      <c r="DP7" s="83">
        <v>10.1</v>
      </c>
      <c r="DQ7" s="83">
        <v>8.3000000000000007</v>
      </c>
      <c r="DR7" s="83">
        <v>7.1</v>
      </c>
      <c r="DS7" s="83">
        <v>7.3</v>
      </c>
      <c r="DT7" s="83">
        <v>5.4</v>
      </c>
      <c r="DU7" s="83">
        <v>784.5</v>
      </c>
      <c r="DV7" s="83">
        <v>780.7</v>
      </c>
      <c r="DW7" s="83">
        <v>707.2</v>
      </c>
      <c r="DX7" s="83">
        <v>666.2</v>
      </c>
      <c r="DY7" s="83">
        <v>638.20000000000005</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1886</v>
      </c>
      <c r="KW7" s="83">
        <v>14.2</v>
      </c>
      <c r="KX7" s="83">
        <v>14.4</v>
      </c>
      <c r="KY7" s="83">
        <v>13.8</v>
      </c>
      <c r="KZ7" s="83">
        <v>13.6</v>
      </c>
      <c r="LA7" s="83">
        <v>12.9</v>
      </c>
      <c r="LB7" s="83">
        <v>12</v>
      </c>
      <c r="LC7" s="83">
        <v>14.5</v>
      </c>
      <c r="LD7" s="83">
        <v>14.9</v>
      </c>
      <c r="LE7" s="83">
        <v>15.3</v>
      </c>
      <c r="LF7" s="83">
        <v>14.9</v>
      </c>
      <c r="LG7" s="83">
        <v>0.7</v>
      </c>
      <c r="LH7" s="83">
        <v>0</v>
      </c>
      <c r="LI7" s="83">
        <v>0</v>
      </c>
      <c r="LJ7" s="83">
        <v>9.5</v>
      </c>
      <c r="LK7" s="83">
        <v>2.5</v>
      </c>
      <c r="LL7" s="83">
        <v>0.3</v>
      </c>
      <c r="LM7" s="83">
        <v>0.3</v>
      </c>
      <c r="LN7" s="83">
        <v>0.3</v>
      </c>
      <c r="LO7" s="83">
        <v>0.7</v>
      </c>
      <c r="LP7" s="83">
        <v>0.4</v>
      </c>
      <c r="LQ7" s="83">
        <v>784.5</v>
      </c>
      <c r="LR7" s="83">
        <v>780.7</v>
      </c>
      <c r="LS7" s="83">
        <v>707.2</v>
      </c>
      <c r="LT7" s="83">
        <v>666.2</v>
      </c>
      <c r="LU7" s="83">
        <v>638.20000000000005</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（最大出力合計1,886kW）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（最大出力合計1,886kW）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328.7</v>
      </c>
      <c r="AZ11" s="95">
        <f>AZ7</f>
        <v>444.5</v>
      </c>
      <c r="BA11" s="95">
        <f>BA7</f>
        <v>134.69999999999999</v>
      </c>
      <c r="BB11" s="95">
        <f>BB7</f>
        <v>110.2</v>
      </c>
      <c r="BC11" s="95">
        <f>BC7</f>
        <v>111.2</v>
      </c>
      <c r="BD11" s="84"/>
      <c r="BE11" s="84"/>
      <c r="BF11" s="84"/>
      <c r="BG11" s="84"/>
      <c r="BH11" s="84"/>
      <c r="BI11" s="94" t="s">
        <v>143</v>
      </c>
      <c r="BJ11" s="95">
        <f>BJ7</f>
        <v>418.2</v>
      </c>
      <c r="BK11" s="95">
        <f>BK7</f>
        <v>617.20000000000005</v>
      </c>
      <c r="BL11" s="95">
        <f>BL7</f>
        <v>456.1</v>
      </c>
      <c r="BM11" s="95">
        <f>BM7</f>
        <v>374.7</v>
      </c>
      <c r="BN11" s="95">
        <f>BN7</f>
        <v>405.9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13370.7</v>
      </c>
      <c r="CG11" s="95">
        <f>CG7</f>
        <v>9727.9</v>
      </c>
      <c r="CH11" s="95">
        <f>CH7</f>
        <v>32810.1</v>
      </c>
      <c r="CI11" s="95">
        <f>CI7</f>
        <v>40096.699999999997</v>
      </c>
      <c r="CJ11" s="95">
        <f>CJ7</f>
        <v>40071.4</v>
      </c>
      <c r="CK11" s="84"/>
      <c r="CL11" s="84"/>
      <c r="CM11" s="84"/>
      <c r="CN11" s="84"/>
      <c r="CO11" s="94" t="s">
        <v>143</v>
      </c>
      <c r="CP11" s="96">
        <f>CP7</f>
        <v>71376</v>
      </c>
      <c r="CQ11" s="96">
        <f>CQ7</f>
        <v>78665</v>
      </c>
      <c r="CR11" s="96">
        <f>CR7</f>
        <v>68605</v>
      </c>
      <c r="CS11" s="96">
        <f>CS7</f>
        <v>64334</v>
      </c>
      <c r="CT11" s="96">
        <f>CT7</f>
        <v>64775</v>
      </c>
      <c r="CU11" s="84"/>
      <c r="CV11" s="84"/>
      <c r="CW11" s="84"/>
      <c r="CX11" s="84"/>
      <c r="CY11" s="84"/>
      <c r="CZ11" s="94" t="s">
        <v>143</v>
      </c>
      <c r="DA11" s="95">
        <f>DA7</f>
        <v>14.2</v>
      </c>
      <c r="DB11" s="95">
        <f>DB7</f>
        <v>14.4</v>
      </c>
      <c r="DC11" s="95">
        <f>DC7</f>
        <v>13.8</v>
      </c>
      <c r="DD11" s="95">
        <f>DD7</f>
        <v>13.6</v>
      </c>
      <c r="DE11" s="95">
        <f>DE7</f>
        <v>12.9</v>
      </c>
      <c r="DF11" s="84"/>
      <c r="DG11" s="84"/>
      <c r="DH11" s="84"/>
      <c r="DI11" s="84"/>
      <c r="DJ11" s="94" t="s">
        <v>143</v>
      </c>
      <c r="DK11" s="95">
        <f>DK7</f>
        <v>0.7</v>
      </c>
      <c r="DL11" s="95">
        <f>DL7</f>
        <v>0</v>
      </c>
      <c r="DM11" s="95">
        <f>DM7</f>
        <v>0</v>
      </c>
      <c r="DN11" s="95">
        <f>DN7</f>
        <v>9.5</v>
      </c>
      <c r="DO11" s="95">
        <f>DO7</f>
        <v>2.5</v>
      </c>
      <c r="DP11" s="84"/>
      <c r="DQ11" s="84"/>
      <c r="DR11" s="84"/>
      <c r="DS11" s="84"/>
      <c r="DT11" s="94" t="s">
        <v>143</v>
      </c>
      <c r="DU11" s="95">
        <f>DU7</f>
        <v>784.5</v>
      </c>
      <c r="DV11" s="95">
        <f>DV7</f>
        <v>780.7</v>
      </c>
      <c r="DW11" s="95">
        <f>DW7</f>
        <v>707.2</v>
      </c>
      <c r="DX11" s="95">
        <f>DX7</f>
        <v>666.2</v>
      </c>
      <c r="DY11" s="95">
        <f>DY7</f>
        <v>638.20000000000005</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146</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147</v>
      </c>
      <c r="KW11" s="95">
        <f>KW7</f>
        <v>14.2</v>
      </c>
      <c r="KX11" s="95">
        <f>KX7</f>
        <v>14.4</v>
      </c>
      <c r="KY11" s="95">
        <f>KY7</f>
        <v>13.8</v>
      </c>
      <c r="KZ11" s="95">
        <f>KZ7</f>
        <v>13.6</v>
      </c>
      <c r="LA11" s="95">
        <f>LA7</f>
        <v>12.9</v>
      </c>
      <c r="LB11" s="84"/>
      <c r="LC11" s="84"/>
      <c r="LD11" s="84"/>
      <c r="LE11" s="84"/>
      <c r="LF11" s="94" t="s">
        <v>146</v>
      </c>
      <c r="LG11" s="95">
        <f>LG7</f>
        <v>0.7</v>
      </c>
      <c r="LH11" s="95">
        <f>LH7</f>
        <v>0</v>
      </c>
      <c r="LI11" s="95">
        <f>LI7</f>
        <v>0</v>
      </c>
      <c r="LJ11" s="95">
        <f>LJ7</f>
        <v>9.5</v>
      </c>
      <c r="LK11" s="95">
        <f>LK7</f>
        <v>2.5</v>
      </c>
      <c r="LL11" s="84"/>
      <c r="LM11" s="84"/>
      <c r="LN11" s="84"/>
      <c r="LO11" s="84"/>
      <c r="LP11" s="94" t="s">
        <v>145</v>
      </c>
      <c r="LQ11" s="95">
        <f>LQ7</f>
        <v>784.5</v>
      </c>
      <c r="LR11" s="95">
        <f>LR7</f>
        <v>780.7</v>
      </c>
      <c r="LS11" s="95">
        <f>LS7</f>
        <v>707.2</v>
      </c>
      <c r="LT11" s="95">
        <f>LT7</f>
        <v>666.2</v>
      </c>
      <c r="LU11" s="95">
        <f>LU7</f>
        <v>638.20000000000005</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118.8</v>
      </c>
      <c r="AZ12" s="95">
        <f>BE7</f>
        <v>88.8</v>
      </c>
      <c r="BA12" s="95">
        <f>BF7</f>
        <v>121.3</v>
      </c>
      <c r="BB12" s="95">
        <f>BG7</f>
        <v>123.2</v>
      </c>
      <c r="BC12" s="95">
        <f>BH7</f>
        <v>134.69999999999999</v>
      </c>
      <c r="BD12" s="84"/>
      <c r="BE12" s="84"/>
      <c r="BF12" s="84"/>
      <c r="BG12" s="84"/>
      <c r="BH12" s="84"/>
      <c r="BI12" s="94" t="s">
        <v>149</v>
      </c>
      <c r="BJ12" s="95">
        <f>BO7</f>
        <v>255.4</v>
      </c>
      <c r="BK12" s="95">
        <f>BP7</f>
        <v>269.8</v>
      </c>
      <c r="BL12" s="95">
        <f>BQ7</f>
        <v>247.9</v>
      </c>
      <c r="BM12" s="95">
        <f>BR7</f>
        <v>240.1</v>
      </c>
      <c r="BN12" s="95">
        <f>BS7</f>
        <v>255.5</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18815.8</v>
      </c>
      <c r="CG12" s="95">
        <f>CL7</f>
        <v>22847.9</v>
      </c>
      <c r="CH12" s="95">
        <f>CM7</f>
        <v>19199</v>
      </c>
      <c r="CI12" s="95">
        <f>CN7</f>
        <v>19830.400000000001</v>
      </c>
      <c r="CJ12" s="95">
        <f>CO7</f>
        <v>19066.3</v>
      </c>
      <c r="CK12" s="84"/>
      <c r="CL12" s="84"/>
      <c r="CM12" s="84"/>
      <c r="CN12" s="84"/>
      <c r="CO12" s="94" t="s">
        <v>148</v>
      </c>
      <c r="CP12" s="96">
        <f>CU7</f>
        <v>37685</v>
      </c>
      <c r="CQ12" s="96">
        <f>CV7</f>
        <v>2390</v>
      </c>
      <c r="CR12" s="96">
        <f>CW7</f>
        <v>32739</v>
      </c>
      <c r="CS12" s="96">
        <f>CX7</f>
        <v>34140</v>
      </c>
      <c r="CT12" s="96">
        <f>CY7</f>
        <v>33434</v>
      </c>
      <c r="CU12" s="84"/>
      <c r="CV12" s="84"/>
      <c r="CW12" s="84"/>
      <c r="CX12" s="84"/>
      <c r="CY12" s="84"/>
      <c r="CZ12" s="94" t="s">
        <v>148</v>
      </c>
      <c r="DA12" s="95">
        <f>DF7</f>
        <v>32.4</v>
      </c>
      <c r="DB12" s="95">
        <f>DG7</f>
        <v>36.4</v>
      </c>
      <c r="DC12" s="95">
        <f>DH7</f>
        <v>31.6</v>
      </c>
      <c r="DD12" s="95">
        <f>DI7</f>
        <v>31.6</v>
      </c>
      <c r="DE12" s="95">
        <f>DJ7</f>
        <v>30.1</v>
      </c>
      <c r="DF12" s="84"/>
      <c r="DG12" s="84"/>
      <c r="DH12" s="84"/>
      <c r="DI12" s="84"/>
      <c r="DJ12" s="94" t="s">
        <v>148</v>
      </c>
      <c r="DK12" s="95">
        <f>DP7</f>
        <v>10.1</v>
      </c>
      <c r="DL12" s="95">
        <f>DQ7</f>
        <v>8.3000000000000007</v>
      </c>
      <c r="DM12" s="95">
        <f>DR7</f>
        <v>7.1</v>
      </c>
      <c r="DN12" s="95">
        <f>DS7</f>
        <v>7.3</v>
      </c>
      <c r="DO12" s="95">
        <f>DT7</f>
        <v>5.4</v>
      </c>
      <c r="DP12" s="84"/>
      <c r="DQ12" s="84"/>
      <c r="DR12" s="84"/>
      <c r="DS12" s="84"/>
      <c r="DT12" s="94" t="s">
        <v>148</v>
      </c>
      <c r="DU12" s="95">
        <f>DZ7</f>
        <v>106.3</v>
      </c>
      <c r="DV12" s="95">
        <f>EA7</f>
        <v>110.5</v>
      </c>
      <c r="DW12" s="95">
        <f>EB7</f>
        <v>156.5</v>
      </c>
      <c r="DX12" s="95">
        <f>EC7</f>
        <v>157.6</v>
      </c>
      <c r="DY12" s="95">
        <f>ED7</f>
        <v>173.7</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148</v>
      </c>
      <c r="EO12" s="95">
        <f>ET7</f>
        <v>71</v>
      </c>
      <c r="EP12" s="95">
        <f>EU7</f>
        <v>74.2</v>
      </c>
      <c r="EQ12" s="95">
        <f>EV7</f>
        <v>86.8</v>
      </c>
      <c r="ER12" s="95">
        <f>EW7</f>
        <v>82.8</v>
      </c>
      <c r="ES12" s="95">
        <f>EX7</f>
        <v>82.6</v>
      </c>
      <c r="ET12" s="84"/>
      <c r="EU12" s="84"/>
      <c r="EV12" s="84"/>
      <c r="EW12" s="84"/>
      <c r="EX12" s="84"/>
      <c r="EY12" s="94" t="s">
        <v>148</v>
      </c>
      <c r="EZ12" s="95" t="str">
        <f>IF($EZ$8,FE7,"-")</f>
        <v>-</v>
      </c>
      <c r="FA12" s="95" t="str">
        <f>IF($EZ$8,FF7,"-")</f>
        <v>-</v>
      </c>
      <c r="FB12" s="95" t="str">
        <f>IF($EZ$8,FG7,"-")</f>
        <v>-</v>
      </c>
      <c r="FC12" s="95" t="str">
        <f>IF($EZ$8,FH7,"-")</f>
        <v>-</v>
      </c>
      <c r="FD12" s="95" t="str">
        <f>IF($EZ$8,FI7,"-")</f>
        <v>-</v>
      </c>
      <c r="FE12" s="84"/>
      <c r="FF12" s="84"/>
      <c r="FG12" s="84"/>
      <c r="FH12" s="84"/>
      <c r="FI12" s="94" t="s">
        <v>148</v>
      </c>
      <c r="FJ12" s="95" t="str">
        <f>IF($FJ$8,FO7,"-")</f>
        <v>-</v>
      </c>
      <c r="FK12" s="95" t="str">
        <f>IF($FJ$8,FP7,"-")</f>
        <v>-</v>
      </c>
      <c r="FL12" s="95" t="str">
        <f>IF($FJ$8,FQ7,"-")</f>
        <v>-</v>
      </c>
      <c r="FM12" s="95" t="str">
        <f>IF($FJ$8,FR7,"-")</f>
        <v>-</v>
      </c>
      <c r="FN12" s="95" t="str">
        <f>IF($FJ$8,FS7,"-")</f>
        <v>-</v>
      </c>
      <c r="FO12" s="84"/>
      <c r="FP12" s="84"/>
      <c r="FQ12" s="84"/>
      <c r="FR12" s="84"/>
      <c r="FS12" s="94" t="s">
        <v>148</v>
      </c>
      <c r="FT12" s="95" t="str">
        <f>IF($FT$8,FY7,"-")</f>
        <v>-</v>
      </c>
      <c r="FU12" s="95" t="str">
        <f>IF($FT$8,FZ7,"-")</f>
        <v>-</v>
      </c>
      <c r="FV12" s="95" t="str">
        <f>IF($FT$8,GA7,"-")</f>
        <v>-</v>
      </c>
      <c r="FW12" s="95" t="str">
        <f>IF($FT$8,GB7,"-")</f>
        <v>-</v>
      </c>
      <c r="FX12" s="95" t="str">
        <f>IF($FT$8,GC7,"-")</f>
        <v>-</v>
      </c>
      <c r="FY12" s="84"/>
      <c r="FZ12" s="84"/>
      <c r="GA12" s="84"/>
      <c r="GB12" s="84"/>
      <c r="GC12" s="94" t="s">
        <v>148</v>
      </c>
      <c r="GD12" s="95" t="str">
        <f>IF($GD$8,GI7,"-")</f>
        <v>-</v>
      </c>
      <c r="GE12" s="95" t="str">
        <f>IF($GD$8,GJ7,"-")</f>
        <v>-</v>
      </c>
      <c r="GF12" s="95" t="str">
        <f>IF($GD$8,GK7,"-")</f>
        <v>-</v>
      </c>
      <c r="GG12" s="95" t="str">
        <f>IF($GD$8,GL7,"-")</f>
        <v>-</v>
      </c>
      <c r="GH12" s="95" t="str">
        <f>IF($GD$8,GM7,"-")</f>
        <v>-</v>
      </c>
      <c r="GI12" s="84"/>
      <c r="GJ12" s="84"/>
      <c r="GK12" s="84"/>
      <c r="GL12" s="84"/>
      <c r="GM12" s="94" t="s">
        <v>148</v>
      </c>
      <c r="GN12" s="95" t="str">
        <f>IF($GN$8,GS7,"-")</f>
        <v>-</v>
      </c>
      <c r="GO12" s="95" t="str">
        <f>IF($GN$8,GT7,"-")</f>
        <v>-</v>
      </c>
      <c r="GP12" s="95" t="str">
        <f>IF($GN$8,GU7,"-")</f>
        <v>-</v>
      </c>
      <c r="GQ12" s="95" t="str">
        <f>IF($GN$8,GV7,"-")</f>
        <v>-</v>
      </c>
      <c r="GR12" s="95" t="str">
        <f>IF($GN$8,GW7,"-")</f>
        <v>-</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148</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148</v>
      </c>
      <c r="KW12" s="95">
        <f>IF($KW$8,LB7,"-")</f>
        <v>12</v>
      </c>
      <c r="KX12" s="95">
        <f>IF($KW$8,LC7,"-")</f>
        <v>14.5</v>
      </c>
      <c r="KY12" s="95">
        <f>IF($KW$8,LD7,"-")</f>
        <v>14.9</v>
      </c>
      <c r="KZ12" s="95">
        <f>IF($KW$8,LE7,"-")</f>
        <v>15.3</v>
      </c>
      <c r="LA12" s="95">
        <f>IF($KW$8,LF7,"-")</f>
        <v>14.9</v>
      </c>
      <c r="LB12" s="84"/>
      <c r="LC12" s="84"/>
      <c r="LD12" s="84"/>
      <c r="LE12" s="84"/>
      <c r="LF12" s="94" t="s">
        <v>148</v>
      </c>
      <c r="LG12" s="95">
        <f>IF($LG$8,LL7,"-")</f>
        <v>0.3</v>
      </c>
      <c r="LH12" s="95">
        <f>IF($LG$8,LM7,"-")</f>
        <v>0.3</v>
      </c>
      <c r="LI12" s="95">
        <f>IF($LG$8,LN7,"-")</f>
        <v>0.3</v>
      </c>
      <c r="LJ12" s="95">
        <f>IF($LG$8,LO7,"-")</f>
        <v>0.7</v>
      </c>
      <c r="LK12" s="95">
        <f>IF($LG$8,LP7,"-")</f>
        <v>0.4</v>
      </c>
      <c r="LL12" s="84"/>
      <c r="LM12" s="84"/>
      <c r="LN12" s="84"/>
      <c r="LO12" s="84"/>
      <c r="LP12" s="94" t="s">
        <v>148</v>
      </c>
      <c r="LQ12" s="95">
        <f>IF($LQ$8,LV7,"-")</f>
        <v>207.5</v>
      </c>
      <c r="LR12" s="95">
        <f>IF($LQ$8,LW7,"-")</f>
        <v>189.5</v>
      </c>
      <c r="LS12" s="95">
        <f>IF($LQ$8,LX7,"-")</f>
        <v>172</v>
      </c>
      <c r="LT12" s="95">
        <f>IF($LQ$8,LY7,"-")</f>
        <v>151.69999999999999</v>
      </c>
      <c r="LU12" s="95">
        <f>IF($LQ$8,LZ7,"-")</f>
        <v>138.1</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148</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206" t="s">
        <v>152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328.7</v>
      </c>
      <c r="AZ17" s="106">
        <f t="shared" ref="AZ17:BC17" si="9">IF(AZ7="-",NA(),AZ7)</f>
        <v>444.5</v>
      </c>
      <c r="BA17" s="106">
        <f t="shared" si="9"/>
        <v>134.69999999999999</v>
      </c>
      <c r="BB17" s="106">
        <f t="shared" si="9"/>
        <v>110.2</v>
      </c>
      <c r="BC17" s="106">
        <f t="shared" si="9"/>
        <v>111.2</v>
      </c>
      <c r="BD17" s="100"/>
      <c r="BE17" s="100"/>
      <c r="BF17" s="100"/>
      <c r="BG17" s="100"/>
      <c r="BH17" s="100"/>
      <c r="BI17" s="105" t="s">
        <v>164</v>
      </c>
      <c r="BJ17" s="106">
        <f>IF(BJ7="-",NA(),BJ7)</f>
        <v>418.2</v>
      </c>
      <c r="BK17" s="106">
        <f t="shared" ref="BK17:BN17" si="10">IF(BK7="-",NA(),BK7)</f>
        <v>617.20000000000005</v>
      </c>
      <c r="BL17" s="106">
        <f t="shared" si="10"/>
        <v>456.1</v>
      </c>
      <c r="BM17" s="106">
        <f t="shared" si="10"/>
        <v>374.7</v>
      </c>
      <c r="BN17" s="106">
        <f t="shared" si="10"/>
        <v>405.9</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13370.7</v>
      </c>
      <c r="CG17" s="106">
        <f t="shared" ref="CG17:CJ17" si="12">IF(CG7="-",NA(),CG7)</f>
        <v>9727.9</v>
      </c>
      <c r="CH17" s="106">
        <f t="shared" si="12"/>
        <v>32810.1</v>
      </c>
      <c r="CI17" s="106">
        <f t="shared" si="12"/>
        <v>40096.699999999997</v>
      </c>
      <c r="CJ17" s="106">
        <f t="shared" si="12"/>
        <v>40071.4</v>
      </c>
      <c r="CK17" s="100"/>
      <c r="CL17" s="100"/>
      <c r="CM17" s="100"/>
      <c r="CN17" s="100"/>
      <c r="CO17" s="105" t="s">
        <v>163</v>
      </c>
      <c r="CP17" s="107">
        <f>IF(CP7="-",NA(),CP7)</f>
        <v>71376</v>
      </c>
      <c r="CQ17" s="107">
        <f t="shared" ref="CQ17:CT17" si="13">IF(CQ7="-",NA(),CQ7)</f>
        <v>78665</v>
      </c>
      <c r="CR17" s="107">
        <f t="shared" si="13"/>
        <v>68605</v>
      </c>
      <c r="CS17" s="107">
        <f t="shared" si="13"/>
        <v>64334</v>
      </c>
      <c r="CT17" s="107">
        <f t="shared" si="13"/>
        <v>64775</v>
      </c>
      <c r="CU17" s="100"/>
      <c r="CV17" s="100"/>
      <c r="CW17" s="100"/>
      <c r="CX17" s="100"/>
      <c r="CY17" s="100"/>
      <c r="CZ17" s="105" t="s">
        <v>163</v>
      </c>
      <c r="DA17" s="106">
        <f>IF(DA7="-",NA(),DA7)</f>
        <v>14.2</v>
      </c>
      <c r="DB17" s="106">
        <f t="shared" ref="DB17:DE17" si="14">IF(DB7="-",NA(),DB7)</f>
        <v>14.4</v>
      </c>
      <c r="DC17" s="106">
        <f t="shared" si="14"/>
        <v>13.8</v>
      </c>
      <c r="DD17" s="106">
        <f t="shared" si="14"/>
        <v>13.6</v>
      </c>
      <c r="DE17" s="106">
        <f t="shared" si="14"/>
        <v>12.9</v>
      </c>
      <c r="DF17" s="100"/>
      <c r="DG17" s="100"/>
      <c r="DH17" s="100"/>
      <c r="DI17" s="100"/>
      <c r="DJ17" s="105" t="s">
        <v>163</v>
      </c>
      <c r="DK17" s="106">
        <f>IF(DK7="-",NA(),DK7)</f>
        <v>0.7</v>
      </c>
      <c r="DL17" s="106">
        <f t="shared" ref="DL17:DO17" si="15">IF(DL7="-",NA(),DL7)</f>
        <v>0</v>
      </c>
      <c r="DM17" s="106">
        <f t="shared" si="15"/>
        <v>0</v>
      </c>
      <c r="DN17" s="106">
        <f t="shared" si="15"/>
        <v>9.5</v>
      </c>
      <c r="DO17" s="106">
        <f t="shared" si="15"/>
        <v>2.5</v>
      </c>
      <c r="DP17" s="100"/>
      <c r="DQ17" s="100"/>
      <c r="DR17" s="100"/>
      <c r="DS17" s="100"/>
      <c r="DT17" s="105" t="s">
        <v>163</v>
      </c>
      <c r="DU17" s="106">
        <f>IF(DU7="-",NA(),DU7)</f>
        <v>784.5</v>
      </c>
      <c r="DV17" s="106">
        <f t="shared" ref="DV17:DY17" si="16">IF(DV7="-",NA(),DV7)</f>
        <v>780.7</v>
      </c>
      <c r="DW17" s="106">
        <f t="shared" si="16"/>
        <v>707.2</v>
      </c>
      <c r="DX17" s="106">
        <f t="shared" si="16"/>
        <v>666.2</v>
      </c>
      <c r="DY17" s="106">
        <f t="shared" si="16"/>
        <v>638.20000000000005</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f>IF(KW7="-",NA(),KW7)</f>
        <v>14.2</v>
      </c>
      <c r="KX17" s="106">
        <f t="shared" ref="KX17:LA17" si="34">IF(KX7="-",NA(),KX7)</f>
        <v>14.4</v>
      </c>
      <c r="KY17" s="106">
        <f t="shared" si="34"/>
        <v>13.8</v>
      </c>
      <c r="KZ17" s="106">
        <f t="shared" si="34"/>
        <v>13.6</v>
      </c>
      <c r="LA17" s="106">
        <f t="shared" si="34"/>
        <v>12.9</v>
      </c>
      <c r="LB17" s="100"/>
      <c r="LC17" s="100"/>
      <c r="LD17" s="100"/>
      <c r="LE17" s="100"/>
      <c r="LF17" s="105" t="s">
        <v>164</v>
      </c>
      <c r="LG17" s="106">
        <f>IF(LG7="-",NA(),LG7)</f>
        <v>0.7</v>
      </c>
      <c r="LH17" s="106">
        <f t="shared" ref="LH17:LK17" si="35">IF(LH7="-",NA(),LH7)</f>
        <v>0</v>
      </c>
      <c r="LI17" s="106">
        <f t="shared" si="35"/>
        <v>0</v>
      </c>
      <c r="LJ17" s="106">
        <f t="shared" si="35"/>
        <v>9.5</v>
      </c>
      <c r="LK17" s="106">
        <f t="shared" si="35"/>
        <v>2.5</v>
      </c>
      <c r="LL17" s="100"/>
      <c r="LM17" s="100"/>
      <c r="LN17" s="100"/>
      <c r="LO17" s="100"/>
      <c r="LP17" s="105" t="s">
        <v>163</v>
      </c>
      <c r="LQ17" s="106">
        <f>IF(LQ7="-",NA(),LQ7)</f>
        <v>784.5</v>
      </c>
      <c r="LR17" s="106">
        <f t="shared" ref="LR17:LU17" si="36">IF(LR7="-",NA(),LR7)</f>
        <v>780.7</v>
      </c>
      <c r="LS17" s="106">
        <f t="shared" si="36"/>
        <v>707.2</v>
      </c>
      <c r="LT17" s="106">
        <f t="shared" si="36"/>
        <v>666.2</v>
      </c>
      <c r="LU17" s="106">
        <f t="shared" si="36"/>
        <v>638.20000000000005</v>
      </c>
      <c r="LV17" s="100"/>
      <c r="LW17" s="100"/>
      <c r="LX17" s="100"/>
      <c r="LY17" s="100"/>
      <c r="LZ17" s="105" t="s">
        <v>165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168</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169</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168</v>
      </c>
      <c r="DA18" s="106">
        <f>IF(DF7="-",NA(),DF7)</f>
        <v>32.4</v>
      </c>
      <c r="DB18" s="106">
        <f t="shared" ref="DB18:DE18" si="44">IF(DG7="-",NA(),DG7)</f>
        <v>36.4</v>
      </c>
      <c r="DC18" s="106">
        <f t="shared" si="44"/>
        <v>31.6</v>
      </c>
      <c r="DD18" s="106">
        <f t="shared" si="44"/>
        <v>31.6</v>
      </c>
      <c r="DE18" s="106">
        <f t="shared" si="44"/>
        <v>30.1</v>
      </c>
      <c r="DF18" s="100"/>
      <c r="DG18" s="100"/>
      <c r="DH18" s="100"/>
      <c r="DI18" s="100"/>
      <c r="DJ18" s="105" t="s">
        <v>170</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168</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168</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168</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170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172</v>
      </c>
      <c r="C20" s="196"/>
      <c r="D20" s="100"/>
    </row>
    <row r="21" spans="1:374" x14ac:dyDescent="0.15">
      <c r="A21" s="97">
        <f t="shared" si="7"/>
        <v>7</v>
      </c>
      <c r="B21" s="196" t="s">
        <v>173</v>
      </c>
      <c r="C21" s="196"/>
      <c r="D21" s="100"/>
    </row>
    <row r="22" spans="1:374" x14ac:dyDescent="0.15">
      <c r="A22" s="97">
        <f t="shared" si="7"/>
        <v>8</v>
      </c>
      <c r="B22" s="196" t="s">
        <v>174</v>
      </c>
      <c r="C22" s="196"/>
      <c r="D22" s="100"/>
      <c r="E22" s="197" t="s">
        <v>175</v>
      </c>
      <c r="F22" s="198"/>
      <c r="G22" s="198"/>
      <c r="H22" s="198"/>
      <c r="I22" s="199"/>
    </row>
    <row r="23" spans="1:374" x14ac:dyDescent="0.15">
      <c r="A23" s="97">
        <f t="shared" si="7"/>
        <v>9</v>
      </c>
      <c r="B23" s="196" t="s">
        <v>176</v>
      </c>
      <c r="C23" s="196"/>
      <c r="D23" s="100"/>
      <c r="E23" s="200"/>
      <c r="F23" s="201"/>
      <c r="G23" s="201"/>
      <c r="H23" s="201"/>
      <c r="I23" s="202"/>
    </row>
    <row r="24" spans="1:374" x14ac:dyDescent="0.15">
      <c r="A24" s="97">
        <f t="shared" si="7"/>
        <v>10</v>
      </c>
      <c r="B24" s="196" t="s">
        <v>177</v>
      </c>
      <c r="C24" s="196"/>
      <c r="D24" s="100"/>
      <c r="E24" s="200"/>
      <c r="F24" s="201"/>
      <c r="G24" s="201"/>
      <c r="H24" s="201"/>
      <c r="I24" s="202"/>
    </row>
    <row r="25" spans="1:374" x14ac:dyDescent="0.15">
      <c r="A25" s="97">
        <f t="shared" si="7"/>
        <v>11</v>
      </c>
      <c r="B25" s="196" t="s">
        <v>178</v>
      </c>
      <c r="C25" s="196"/>
      <c r="D25" s="100"/>
      <c r="E25" s="200"/>
      <c r="F25" s="201"/>
      <c r="G25" s="201"/>
      <c r="H25" s="201"/>
      <c r="I25" s="202"/>
    </row>
    <row r="26" spans="1:374" x14ac:dyDescent="0.15">
      <c r="A26" s="97">
        <f t="shared" si="7"/>
        <v>12</v>
      </c>
      <c r="B26" s="196" t="s">
        <v>179</v>
      </c>
      <c r="C26" s="196"/>
      <c r="D26" s="100"/>
      <c r="E26" s="200"/>
      <c r="F26" s="201"/>
      <c r="G26" s="201"/>
      <c r="H26" s="201"/>
      <c r="I26" s="202"/>
    </row>
    <row r="27" spans="1:374" x14ac:dyDescent="0.15">
      <c r="A27" s="97">
        <f t="shared" si="7"/>
        <v>13</v>
      </c>
      <c r="B27" s="196" t="s">
        <v>180</v>
      </c>
      <c r="C27" s="196"/>
      <c r="D27" s="100"/>
      <c r="E27" s="200"/>
      <c r="F27" s="201"/>
      <c r="G27" s="201"/>
      <c r="H27" s="201"/>
      <c r="I27" s="202"/>
    </row>
    <row r="28" spans="1:374" x14ac:dyDescent="0.15">
      <c r="A28" s="97">
        <f t="shared" si="7"/>
        <v>14</v>
      </c>
      <c r="B28" s="196" t="s">
        <v>181</v>
      </c>
      <c r="C28" s="196"/>
      <c r="D28" s="100"/>
      <c r="E28" s="200"/>
      <c r="F28" s="201"/>
      <c r="G28" s="201"/>
      <c r="H28" s="201"/>
      <c r="I28" s="202"/>
    </row>
    <row r="29" spans="1:374" x14ac:dyDescent="0.15">
      <c r="A29" s="97">
        <f t="shared" si="7"/>
        <v>15</v>
      </c>
      <c r="B29" s="196" t="s">
        <v>182</v>
      </c>
      <c r="C29" s="196"/>
      <c r="D29" s="100"/>
      <c r="E29" s="200"/>
      <c r="F29" s="201"/>
      <c r="G29" s="201"/>
      <c r="H29" s="201"/>
      <c r="I29" s="202"/>
    </row>
    <row r="30" spans="1:374" x14ac:dyDescent="0.15">
      <c r="A30" s="97">
        <f t="shared" si="7"/>
        <v>16</v>
      </c>
      <c r="B30" s="196" t="s">
        <v>183</v>
      </c>
      <c r="C30" s="196"/>
      <c r="D30" s="100"/>
      <c r="E30" s="200"/>
      <c r="F30" s="201"/>
      <c r="G30" s="201"/>
      <c r="H30" s="201"/>
      <c r="I30" s="202"/>
    </row>
    <row r="31" spans="1:374" x14ac:dyDescent="0.15">
      <c r="A31" s="97">
        <f t="shared" si="7"/>
        <v>17</v>
      </c>
      <c r="B31" s="196" t="s">
        <v>184</v>
      </c>
      <c r="C31" s="196"/>
      <c r="D31" s="100"/>
      <c r="E31" s="200"/>
      <c r="F31" s="201"/>
      <c r="G31" s="201"/>
      <c r="H31" s="201"/>
      <c r="I31" s="202"/>
    </row>
    <row r="32" spans="1:374" x14ac:dyDescent="0.15">
      <c r="A32" s="97">
        <f t="shared" si="7"/>
        <v>18</v>
      </c>
      <c r="B32" s="196" t="s">
        <v>185</v>
      </c>
      <c r="C32" s="196"/>
      <c r="D32" s="100"/>
      <c r="E32" s="200"/>
      <c r="F32" s="201"/>
      <c r="G32" s="201"/>
      <c r="H32" s="201"/>
      <c r="I32" s="202"/>
    </row>
    <row r="33" spans="1:16" x14ac:dyDescent="0.15">
      <c r="A33" s="97">
        <f t="shared" si="7"/>
        <v>19</v>
      </c>
      <c r="B33" s="196" t="s">
        <v>186</v>
      </c>
      <c r="C33" s="196"/>
      <c r="D33" s="100"/>
      <c r="E33" s="200"/>
      <c r="F33" s="201"/>
      <c r="G33" s="201"/>
      <c r="H33" s="201"/>
      <c r="I33" s="202"/>
    </row>
    <row r="34" spans="1:16" x14ac:dyDescent="0.15">
      <c r="A34" s="97">
        <f t="shared" si="7"/>
        <v>20</v>
      </c>
      <c r="B34" s="196" t="s">
        <v>187</v>
      </c>
      <c r="C34" s="196"/>
      <c r="D34" s="100"/>
      <c r="E34" s="200"/>
      <c r="F34" s="201"/>
      <c r="G34" s="201"/>
      <c r="H34" s="201"/>
      <c r="I34" s="202"/>
    </row>
    <row r="35" spans="1:16" ht="25.5" customHeight="1" x14ac:dyDescent="0.15">
      <c r="E35" s="203"/>
      <c r="F35" s="204"/>
      <c r="G35" s="204"/>
      <c r="H35" s="204"/>
      <c r="I35" s="205"/>
    </row>
    <row r="36" spans="1:16" x14ac:dyDescent="0.15">
      <c r="A36" t="s">
        <v>188</v>
      </c>
      <c r="B36" t="s">
        <v>189</v>
      </c>
    </row>
    <row r="37" spans="1:16" x14ac:dyDescent="0.15">
      <c r="A37" t="s">
        <v>190</v>
      </c>
      <c r="B37" t="s">
        <v>191</v>
      </c>
      <c r="L37" s="197" t="s">
        <v>175</v>
      </c>
      <c r="M37" s="198"/>
      <c r="N37" s="198"/>
      <c r="O37" s="198"/>
      <c r="P37" s="199"/>
    </row>
    <row r="38" spans="1:16" x14ac:dyDescent="0.15">
      <c r="A38" t="s">
        <v>192</v>
      </c>
      <c r="B38" t="s">
        <v>193</v>
      </c>
      <c r="L38" s="200"/>
      <c r="M38" s="201"/>
      <c r="N38" s="201"/>
      <c r="O38" s="201"/>
      <c r="P38" s="202"/>
    </row>
    <row r="39" spans="1:16" x14ac:dyDescent="0.15">
      <c r="A39" t="s">
        <v>194</v>
      </c>
      <c r="B39" t="s">
        <v>195</v>
      </c>
      <c r="L39" s="200"/>
      <c r="M39" s="201"/>
      <c r="N39" s="201"/>
      <c r="O39" s="201"/>
      <c r="P39" s="202"/>
    </row>
    <row r="40" spans="1:16" x14ac:dyDescent="0.15">
      <c r="A40" t="s">
        <v>196</v>
      </c>
      <c r="B40" t="s">
        <v>197</v>
      </c>
      <c r="L40" s="200"/>
      <c r="M40" s="201"/>
      <c r="N40" s="201"/>
      <c r="O40" s="201"/>
      <c r="P40" s="202"/>
    </row>
    <row r="41" spans="1:16" x14ac:dyDescent="0.15">
      <c r="A41" t="s">
        <v>198</v>
      </c>
      <c r="B41" t="s">
        <v>199</v>
      </c>
      <c r="L41" s="200"/>
      <c r="M41" s="201"/>
      <c r="N41" s="201"/>
      <c r="O41" s="201"/>
      <c r="P41" s="202"/>
    </row>
    <row r="42" spans="1:16" x14ac:dyDescent="0.15">
      <c r="A42" t="s">
        <v>200</v>
      </c>
      <c r="B42" t="s">
        <v>201</v>
      </c>
      <c r="L42" s="200"/>
      <c r="M42" s="201"/>
      <c r="N42" s="201"/>
      <c r="O42" s="201"/>
      <c r="P42" s="202"/>
    </row>
    <row r="43" spans="1:16" x14ac:dyDescent="0.15">
      <c r="A43" t="s">
        <v>202</v>
      </c>
      <c r="B43" t="s">
        <v>203</v>
      </c>
      <c r="L43" s="200"/>
      <c r="M43" s="201"/>
      <c r="N43" s="201"/>
      <c r="O43" s="201"/>
      <c r="P43" s="202"/>
    </row>
    <row r="44" spans="1:16" x14ac:dyDescent="0.15">
      <c r="A44" t="s">
        <v>204</v>
      </c>
      <c r="B44" t="s">
        <v>205</v>
      </c>
      <c r="L44" s="200"/>
      <c r="M44" s="201"/>
      <c r="N44" s="201"/>
      <c r="O44" s="201"/>
      <c r="P44" s="202"/>
    </row>
    <row r="45" spans="1:16" x14ac:dyDescent="0.15">
      <c r="A45" t="s">
        <v>206</v>
      </c>
      <c r="B45" t="s">
        <v>207</v>
      </c>
      <c r="L45" s="200"/>
      <c r="M45" s="201"/>
      <c r="N45" s="201"/>
      <c r="O45" s="201"/>
      <c r="P45" s="202"/>
    </row>
    <row r="46" spans="1:16" x14ac:dyDescent="0.15">
      <c r="A46" t="s">
        <v>208</v>
      </c>
      <c r="B46" t="s">
        <v>209</v>
      </c>
      <c r="L46" s="200"/>
      <c r="M46" s="201"/>
      <c r="N46" s="201"/>
      <c r="O46" s="201"/>
      <c r="P46" s="202"/>
    </row>
    <row r="47" spans="1:16" x14ac:dyDescent="0.15">
      <c r="A47" t="s">
        <v>210</v>
      </c>
      <c r="B47" t="s">
        <v>211</v>
      </c>
      <c r="L47" s="200"/>
      <c r="M47" s="201"/>
      <c r="N47" s="201"/>
      <c r="O47" s="201"/>
      <c r="P47" s="202"/>
    </row>
    <row r="48" spans="1:16" x14ac:dyDescent="0.15">
      <c r="A48" t="s">
        <v>212</v>
      </c>
      <c r="B48" t="s">
        <v>213</v>
      </c>
      <c r="L48" s="200"/>
      <c r="M48" s="201"/>
      <c r="N48" s="201"/>
      <c r="O48" s="201"/>
      <c r="P48" s="202"/>
    </row>
    <row r="49" spans="1:16" x14ac:dyDescent="0.15">
      <c r="A49" t="s">
        <v>214</v>
      </c>
      <c r="B49" t="s">
        <v>215</v>
      </c>
      <c r="L49" s="200"/>
      <c r="M49" s="201"/>
      <c r="N49" s="201"/>
      <c r="O49" s="201"/>
      <c r="P49" s="202"/>
    </row>
    <row r="50" spans="1:16" ht="26.25" customHeight="1" x14ac:dyDescent="0.15">
      <c r="A50" t="s">
        <v>216</v>
      </c>
      <c r="B50" t="s">
        <v>217</v>
      </c>
      <c r="L50" s="203"/>
      <c r="M50" s="204"/>
      <c r="N50" s="204"/>
      <c r="O50" s="204"/>
      <c r="P50" s="205"/>
    </row>
    <row r="51" spans="1:16" x14ac:dyDescent="0.15">
      <c r="A51" t="s">
        <v>218</v>
      </c>
      <c r="B51" t="s">
        <v>219</v>
      </c>
    </row>
    <row r="52" spans="1:16" x14ac:dyDescent="0.15">
      <c r="A52" t="s">
        <v>220</v>
      </c>
      <c r="B52" t="s">
        <v>221</v>
      </c>
    </row>
    <row r="53" spans="1:16" x14ac:dyDescent="0.15">
      <c r="A53" t="s">
        <v>222</v>
      </c>
      <c r="B53" t="s">
        <v>223</v>
      </c>
    </row>
    <row r="54" spans="1:16" x14ac:dyDescent="0.15">
      <c r="A54" t="s">
        <v>224</v>
      </c>
      <c r="B54" t="s">
        <v>225</v>
      </c>
    </row>
    <row r="55" spans="1:16" x14ac:dyDescent="0.15">
      <c r="A55" t="s">
        <v>226</v>
      </c>
      <c r="B55" t="s">
        <v>227</v>
      </c>
    </row>
    <row r="56" spans="1:16" x14ac:dyDescent="0.15">
      <c r="A56" t="s">
        <v>228</v>
      </c>
      <c r="B56" t="s">
        <v>229</v>
      </c>
    </row>
    <row r="57" spans="1:16" x14ac:dyDescent="0.15">
      <c r="A57" t="s">
        <v>230</v>
      </c>
      <c r="B57" t="s">
        <v>231</v>
      </c>
    </row>
    <row r="58" spans="1:16" x14ac:dyDescent="0.15">
      <c r="A58" t="s">
        <v>232</v>
      </c>
      <c r="B58" t="s">
        <v>233</v>
      </c>
    </row>
    <row r="59" spans="1:16" x14ac:dyDescent="0.15">
      <c r="A59" t="s">
        <v>234</v>
      </c>
      <c r="B59" t="s">
        <v>235</v>
      </c>
    </row>
    <row r="60" spans="1:16" x14ac:dyDescent="0.15">
      <c r="A60" t="s">
        <v>236</v>
      </c>
      <c r="B60" t="s">
        <v>237</v>
      </c>
    </row>
    <row r="61" spans="1:16" x14ac:dyDescent="0.15">
      <c r="A61" t="s">
        <v>238</v>
      </c>
      <c r="B61" t="s">
        <v>239</v>
      </c>
    </row>
    <row r="62" spans="1:16" x14ac:dyDescent="0.15">
      <c r="A62" t="s">
        <v>240</v>
      </c>
      <c r="B62" t="s">
        <v>241</v>
      </c>
    </row>
    <row r="63" spans="1:16" x14ac:dyDescent="0.15">
      <c r="A63" t="s">
        <v>242</v>
      </c>
      <c r="B63" t="s">
        <v>243</v>
      </c>
    </row>
    <row r="64" spans="1:16"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row r="86" spans="1:2" x14ac:dyDescent="0.15">
      <c r="A86" t="s">
        <v>269</v>
      </c>
      <c r="B86" t="s">
        <v>270</v>
      </c>
    </row>
    <row r="87" spans="1:2" x14ac:dyDescent="0.15">
      <c r="A87" t="s">
        <v>271</v>
      </c>
      <c r="B87" t="s">
        <v>270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2021-01-27T05:36:56Z</cp:lastPrinted>
  <dcterms:created xsi:type="dcterms:W3CDTF">2020-12-15T03:37:47Z</dcterms:created>
  <dcterms:modified xsi:type="dcterms:W3CDTF">2021-01-27T05:39:43Z</dcterms:modified>
  <cp:category/>
</cp:coreProperties>
</file>