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●高知市駐車場\●全体\R2年度\調査・照会\030122〆　経営戦略比較表\提出\"/>
    </mc:Choice>
  </mc:AlternateContent>
  <workbookProtection workbookAlgorithmName="SHA-512" workbookHashValue="c3v3H7f+jXX9BzjESPuLXwPI029BCkbmkqfIyLsy68BAEVqGEDz6ziJMmMm2n/gX5dNJ+GYTzmiX0yjTPkJ8nQ==" workbookSaltValue="2ozUppzRz0KEzBwh4Od0L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GQ51" i="4"/>
  <c r="LH30" i="4"/>
  <c r="LT76" i="4"/>
  <c r="IE76" i="4"/>
  <c r="BZ51" i="4"/>
  <c r="GQ30" i="4"/>
  <c r="BG30" i="4"/>
  <c r="BG51" i="4"/>
  <c r="AV76" i="4"/>
  <c r="KO51" i="4"/>
  <c r="LE76" i="4"/>
  <c r="FX51" i="4"/>
  <c r="KO30" i="4"/>
  <c r="HP76" i="4"/>
  <c r="FX30" i="4"/>
  <c r="HA76" i="4"/>
  <c r="AN51" i="4"/>
  <c r="FE30" i="4"/>
  <c r="AN30" i="4"/>
  <c r="KP76" i="4"/>
  <c r="JV30" i="4"/>
  <c r="AG76" i="4"/>
  <c r="JV51" i="4"/>
  <c r="FE51" i="4"/>
  <c r="R76" i="4"/>
  <c r="KA76" i="4"/>
  <c r="EL51" i="4"/>
  <c r="JC30" i="4"/>
  <c r="EL30" i="4"/>
  <c r="U30" i="4"/>
  <c r="GL76" i="4"/>
  <c r="U51" i="4"/>
  <c r="JC51" i="4"/>
</calcChain>
</file>

<file path=xl/sharedStrings.xml><?xml version="1.0" encoding="utf-8"?>
<sst xmlns="http://schemas.openxmlformats.org/spreadsheetml/2006/main" count="278" uniqueCount="130">
  <si>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</si>
  <si>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</si>
  <si>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</si>
  <si>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</si>
  <si>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</si>
  <si>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</si>
  <si>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</si>
  <si>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</si>
  <si>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</si>
  <si>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</si>
  <si>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</si>
  <si>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</si>
  <si>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</si>
  <si>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</si>
  <si>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</si>
  <si>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</si>
  <si>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</si>
  <si>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</si>
  <si>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</si>
  <si>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</si>
  <si>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</si>
  <si>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</si>
  <si>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</si>
  <si>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</si>
  <si>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</si>
  <si>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</si>
  <si>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</si>
  <si>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</si>
  <si>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</si>
  <si>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</si>
  <si>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</si>
  <si>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</si>
  <si>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</si>
  <si>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</si>
  <si>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</si>
  <si>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</si>
  <si>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</si>
  <si>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</si>
  <si>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</si>
  <si>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</si>
  <si>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</si>
  <si>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</si>
  <si>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</si>
  <si>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</si>
  <si>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</si>
  <si>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</si>
  <si>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</si>
  <si>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</si>
  <si>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</si>
  <si>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</si>
  <si>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</si>
  <si>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</si>
  <si>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</si>
  <si>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</si>
  <si>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</si>
  <si>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</si>
  <si>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</si>
  <si>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</si>
  <si>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</si>
  <si>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</si>
  <si>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</si>
  <si>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</si>
  <si>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</si>
  <si>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</si>
  <si>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</si>
  <si>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</si>
  <si>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</si>
  <si>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</si>
  <si>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</si>
  <si>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</si>
  <si>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</si>
  <si>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</si>
  <si>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</si>
  <si>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</si>
  <si>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</si>
  <si>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</si>
  <si>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</si>
  <si>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</si>
  <si>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</si>
  <si>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</si>
  <si>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</si>
  <si>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</si>
  <si>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</si>
  <si>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</si>
  <si>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</si>
  <si>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</si>
  <si>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</si>
  <si>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</si>
  <si>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</si>
  <si>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</si>
  <si>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</si>
  <si>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</si>
  <si>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</si>
  <si>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</si>
  <si>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</si>
  <si>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</si>
  <si>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</si>
  <si>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</si>
  <si>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</si>
  <si>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</si>
  <si>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</si>
  <si>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</si>
  <si>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</si>
  <si>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</si>
  <si>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</si>
  <si>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</si>
  <si>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</si>
  <si>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</si>
  <si>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高知県　高知市</t>
  </si>
  <si>
    <t>中央公園地下駐車場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</si>
  <si>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</si>
  <si>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</si>
  <si>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</si>
  <si>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</si>
  <si>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</si>
  <si>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</si>
  <si>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</si>
  <si>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</si>
  <si>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</si>
  <si>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</si>
  <si>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</si>
  <si>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</si>
  <si>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</si>
  <si>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</si>
  <si>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</si>
  <si>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</si>
  <si>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本駐車場は中心市街地に位置しているため，敷地地価は高額である。
　設備投資見込額については，他の駐車場と比較して高くなっているが，これは本駐車場が地下二層式であり，他と比較して多くの設備を有していることが要因と考える。
　企業債については完済しており，対料金収入比率は0.0％である。</t>
    <phoneticPr fontId="5"/>
  </si>
  <si>
    <t>　今後も指定管理者と連携し，利用台数・料金収入の確保と経費削減に努め，現在の収益性の確保と健全な経営に努める。</t>
    <phoneticPr fontId="5"/>
  </si>
  <si>
    <t>本駐車場は中心市街地に位置しており，年間を通して稼働率は高く，全国平均や類似施設平均値と比較しても高い水準で推移している。収益的収支比率は平成27年度までは類似施設平均値より高い水準であったが，平成29年1月より基本料金を下げたこと等により,平成29年度は類似施設平均値と同水準となった。平成30年度は料金値下げ効果等により利用台数が増加したものの，令和元年度には平成29年度並に落ち着いた水準となった。
　また，売上高ＧＯＰ比率やＥＢＩＴＤＡについては，全国平均や類似施設平均値と比較して高い水準で推移しており，高い収益性を確保している。</t>
    <rPh sb="144" eb="146">
      <t>ヘイセイ</t>
    </rPh>
    <rPh sb="175" eb="176">
      <t>レイ</t>
    </rPh>
    <rPh sb="176" eb="177">
      <t>ワ</t>
    </rPh>
    <rPh sb="177" eb="179">
      <t>ガンネン</t>
    </rPh>
    <rPh sb="179" eb="180">
      <t>ド</t>
    </rPh>
    <rPh sb="182" eb="184">
      <t>ヘイセイ</t>
    </rPh>
    <rPh sb="186" eb="187">
      <t>ネン</t>
    </rPh>
    <rPh sb="187" eb="188">
      <t>ド</t>
    </rPh>
    <rPh sb="188" eb="189">
      <t>ナミ</t>
    </rPh>
    <rPh sb="190" eb="191">
      <t>オ</t>
    </rPh>
    <rPh sb="192" eb="193">
      <t>ツ</t>
    </rPh>
    <phoneticPr fontId="5"/>
  </si>
  <si>
    <t>　本駐車場は中心市街地に位置しており，年間を通じ稼働率は高く，全国平均や類似施設平均値と比較しても高い水準で推移している。
　また収益的収支比率も類似施設平均値を上回っており，概ね良好な利用状況にあると考える。</t>
    <rPh sb="81" eb="83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</si>
</sst>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206.2</c:v>
                </c:pt>
                <c:pt idx="1">
                  <c:v>220.1</c:v>
                </c:pt>
                <c:pt idx="2">
                  <c:v>169.5</c:v>
                </c:pt>
                <c:pt idx="3">
                  <c:v>222.3</c:v>
                </c:pt>
                <c:pt idx="4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28-445A-8BA5-076C9A0B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95344"/>
        <c:axId val="21209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28-445A-8BA5-076C9A0B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95344"/>
        <c:axId val="212096912"/>
      </c:lineChart>
      <c:catAx>
        <c:axId val="212095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2096912"/>
        <c:crosses val="autoZero"/>
        <c:auto val="1"/>
        <c:lblAlgn val="ctr"/>
        <c:lblOffset val="100"/>
        <c:noMultiLvlLbl val="1"/>
      </c:catAx>
      <c:valAx>
        <c:axId val="21209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095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2A-4F54-A2E8-2AE373A4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97696"/>
        <c:axId val="21209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2A-4F54-A2E8-2AE373A4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97696"/>
        <c:axId val="212098088"/>
      </c:lineChart>
      <c:catAx>
        <c:axId val="212097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2098088"/>
        <c:crosses val="autoZero"/>
        <c:auto val="1"/>
        <c:lblAlgn val="ctr"/>
        <c:lblOffset val="100"/>
        <c:noMultiLvlLbl val="1"/>
      </c:catAx>
      <c:valAx>
        <c:axId val="212098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2097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31-4481-AFB4-06F28285F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251976"/>
        <c:axId val="47425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1-4481-AFB4-06F28285F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51976"/>
        <c:axId val="474252368"/>
      </c:lineChart>
      <c:catAx>
        <c:axId val="474251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4252368"/>
        <c:crosses val="autoZero"/>
        <c:auto val="1"/>
        <c:lblAlgn val="ctr"/>
        <c:lblOffset val="100"/>
        <c:noMultiLvlLbl val="1"/>
      </c:catAx>
      <c:valAx>
        <c:axId val="47425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251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22-44C2-B749-984979CE7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253152"/>
        <c:axId val="47425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22-44C2-B749-984979CE7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53152"/>
        <c:axId val="474253544"/>
      </c:lineChart>
      <c:catAx>
        <c:axId val="474253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4253544"/>
        <c:crosses val="autoZero"/>
        <c:auto val="1"/>
        <c:lblAlgn val="ctr"/>
        <c:lblOffset val="100"/>
        <c:noMultiLvlLbl val="1"/>
      </c:catAx>
      <c:valAx>
        <c:axId val="47425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25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AD-4C46-9D6E-E1640261A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56360"/>
        <c:axId val="47495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AD-4C46-9D6E-E1640261A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56360"/>
        <c:axId val="474956752"/>
      </c:lineChart>
      <c:catAx>
        <c:axId val="474956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4956752"/>
        <c:crosses val="autoZero"/>
        <c:auto val="1"/>
        <c:lblAlgn val="ctr"/>
        <c:lblOffset val="100"/>
        <c:noMultiLvlLbl val="1"/>
      </c:catAx>
      <c:valAx>
        <c:axId val="47495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956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13-4B36-A9B8-124E6833C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57536"/>
        <c:axId val="474957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13-4B36-A9B8-124E6833C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57536"/>
        <c:axId val="474957928"/>
      </c:lineChart>
      <c:catAx>
        <c:axId val="474957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4957928"/>
        <c:crosses val="autoZero"/>
        <c:auto val="1"/>
        <c:lblAlgn val="ctr"/>
        <c:lblOffset val="100"/>
        <c:noMultiLvlLbl val="1"/>
      </c:catAx>
      <c:valAx>
        <c:axId val="474957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4957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273.2</c:v>
                </c:pt>
                <c:pt idx="1">
                  <c:v>277.8</c:v>
                </c:pt>
                <c:pt idx="2">
                  <c:v>300</c:v>
                </c:pt>
                <c:pt idx="3">
                  <c:v>316.3</c:v>
                </c:pt>
                <c:pt idx="4">
                  <c:v>299.39999999999998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79-42FF-8A52-4CFB1138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58712"/>
        <c:axId val="4749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79-42FF-8A52-4CFB1138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58712"/>
        <c:axId val="474959104"/>
      </c:lineChart>
      <c:catAx>
        <c:axId val="474958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4959104"/>
        <c:crosses val="autoZero"/>
        <c:auto val="1"/>
        <c:lblAlgn val="ctr"/>
        <c:lblOffset val="100"/>
        <c:noMultiLvlLbl val="1"/>
      </c:catAx>
      <c:valAx>
        <c:axId val="4749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958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51.5</c:v>
                </c:pt>
                <c:pt idx="1">
                  <c:v>54.5</c:v>
                </c:pt>
                <c:pt idx="2">
                  <c:v>40.1</c:v>
                </c:pt>
                <c:pt idx="3">
                  <c:v>55</c:v>
                </c:pt>
                <c:pt idx="4">
                  <c:v>43.4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7-4486-B763-7E879C28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55968"/>
        <c:axId val="474955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87-4486-B763-7E879C28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55968"/>
        <c:axId val="474955576"/>
      </c:lineChart>
      <c:catAx>
        <c:axId val="474955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4955576"/>
        <c:crosses val="autoZero"/>
        <c:auto val="1"/>
        <c:lblAlgn val="ctr"/>
        <c:lblOffset val="100"/>
        <c:noMultiLvlLbl val="1"/>
      </c:catAx>
      <c:valAx>
        <c:axId val="474955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955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77497</c:v>
                </c:pt>
                <c:pt idx="1">
                  <c:v>77663</c:v>
                </c:pt>
                <c:pt idx="2">
                  <c:v>46319</c:v>
                </c:pt>
                <c:pt idx="3">
                  <c:v>67882</c:v>
                </c:pt>
                <c:pt idx="4">
                  <c:v>50506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E3-4AC0-B562-E99CD151E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109032"/>
        <c:axId val="47510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E3-4AC0-B562-E99CD151E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109032"/>
        <c:axId val="475109424"/>
      </c:lineChart>
      <c:catAx>
        <c:axId val="475109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5109424"/>
        <c:crosses val="autoZero"/>
        <c:auto val="1"/>
        <c:lblAlgn val="ctr"/>
        <c:lblOffset val="100"/>
        <c:noMultiLvlLbl val="1"/>
      </c:catAx>
      <c:valAx>
        <c:axId val="47510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5109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E30" zoomScale="115" zoomScaleNormal="115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高知県高知市　中央公園地下駐車場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11092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325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128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206.2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220.1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169.5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222.3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177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273.2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277.8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316.3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299.39999999999998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113.4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191.4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141.30000000000001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123.9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120.1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9.5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15.1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10.4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185.2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186.8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184.2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51.5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54.5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40.1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43.4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77497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77663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46319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67882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50506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177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108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89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17.5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14.3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11.8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9.1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36318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37745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35151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21556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18053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2580744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18656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278.89999999999998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205.5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143.19999999999999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128.9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QqDhaV8Y9DT9hlfN+dtdU1QnCkLkq52ukzUxJw17hN+WZFbdeokA0YkuvXXex0DV6Xm4XrW4U91xnjinHsWdA==" saltValue="mA4VKjtU0oqBB9kFScJ+z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92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101</v>
      </c>
      <c r="AW5" s="59" t="s">
        <v>103</v>
      </c>
      <c r="AX5" s="59" t="s">
        <v>92</v>
      </c>
      <c r="AY5" s="59" t="s">
        <v>102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103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103</v>
      </c>
      <c r="BT5" s="59" t="s">
        <v>92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101</v>
      </c>
      <c r="CD5" s="59" t="s">
        <v>91</v>
      </c>
      <c r="CE5" s="59" t="s">
        <v>92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90</v>
      </c>
      <c r="CQ5" s="59" t="s">
        <v>103</v>
      </c>
      <c r="CR5" s="59" t="s">
        <v>92</v>
      </c>
      <c r="CS5" s="59" t="s">
        <v>102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103</v>
      </c>
      <c r="DC5" s="59" t="s">
        <v>92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103</v>
      </c>
      <c r="DN5" s="59" t="s">
        <v>92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104</v>
      </c>
      <c r="B6" s="60">
        <f>B8</f>
        <v>2019</v>
      </c>
      <c r="C6" s="60">
        <f t="shared" ref="C6:X6" si="1">C8</f>
        <v>392014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高知県高知市</v>
      </c>
      <c r="I6" s="60" t="str">
        <f t="shared" si="1"/>
        <v>中央公園地下駐車場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31</v>
      </c>
      <c r="S6" s="62" t="str">
        <f t="shared" si="1"/>
        <v>商業施設</v>
      </c>
      <c r="T6" s="62" t="str">
        <f t="shared" si="1"/>
        <v>無</v>
      </c>
      <c r="U6" s="63">
        <f t="shared" si="1"/>
        <v>11092</v>
      </c>
      <c r="V6" s="63">
        <f t="shared" si="1"/>
        <v>325</v>
      </c>
      <c r="W6" s="63">
        <f t="shared" si="1"/>
        <v>200</v>
      </c>
      <c r="X6" s="62" t="str">
        <f t="shared" si="1"/>
        <v>代行制</v>
      </c>
      <c r="Y6" s="64">
        <f>IF(Y8="-",NA(),Y8)</f>
        <v>206.2</v>
      </c>
      <c r="Z6" s="64">
        <f t="shared" ref="Z6:AH6" si="2">IF(Z8="-",NA(),Z8)</f>
        <v>220.1</v>
      </c>
      <c r="AA6" s="64">
        <f t="shared" si="2"/>
        <v>169.5</v>
      </c>
      <c r="AB6" s="64">
        <f t="shared" si="2"/>
        <v>222.3</v>
      </c>
      <c r="AC6" s="64">
        <f t="shared" si="2"/>
        <v>177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51.5</v>
      </c>
      <c r="BG6" s="64">
        <f t="shared" ref="BG6:BO6" si="5">IF(BG8="-",NA(),BG8)</f>
        <v>54.5</v>
      </c>
      <c r="BH6" s="64">
        <f t="shared" si="5"/>
        <v>40.1</v>
      </c>
      <c r="BI6" s="64">
        <f t="shared" si="5"/>
        <v>55</v>
      </c>
      <c r="BJ6" s="64">
        <f t="shared" si="5"/>
        <v>43.4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77497</v>
      </c>
      <c r="BR6" s="65">
        <f t="shared" ref="BR6:BZ6" si="6">IF(BR8="-",NA(),BR8)</f>
        <v>77663</v>
      </c>
      <c r="BS6" s="65">
        <f t="shared" si="6"/>
        <v>46319</v>
      </c>
      <c r="BT6" s="65">
        <f t="shared" si="6"/>
        <v>67882</v>
      </c>
      <c r="BU6" s="65">
        <f t="shared" si="6"/>
        <v>50506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2580744</v>
      </c>
      <c r="CN6" s="63">
        <f t="shared" si="7"/>
        <v>18656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273.2</v>
      </c>
      <c r="DL6" s="64">
        <f t="shared" ref="DL6:DT6" si="9">IF(DL8="-",NA(),DL8)</f>
        <v>277.8</v>
      </c>
      <c r="DM6" s="64">
        <f t="shared" si="9"/>
        <v>300</v>
      </c>
      <c r="DN6" s="64">
        <f t="shared" si="9"/>
        <v>316.3</v>
      </c>
      <c r="DO6" s="64">
        <f t="shared" si="9"/>
        <v>299.39999999999998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106</v>
      </c>
      <c r="B7" s="60">
        <f t="shared" ref="B7:X7" si="10">B8</f>
        <v>2019</v>
      </c>
      <c r="C7" s="60">
        <f t="shared" si="10"/>
        <v>392014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高知県　高知市</v>
      </c>
      <c r="I7" s="60" t="str">
        <f t="shared" si="10"/>
        <v>中央公園地下駐車場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31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11092</v>
      </c>
      <c r="V7" s="63">
        <f t="shared" si="10"/>
        <v>325</v>
      </c>
      <c r="W7" s="63">
        <f t="shared" si="10"/>
        <v>200</v>
      </c>
      <c r="X7" s="62" t="str">
        <f t="shared" si="10"/>
        <v>代行制</v>
      </c>
      <c r="Y7" s="64">
        <f>Y8</f>
        <v>206.2</v>
      </c>
      <c r="Z7" s="64">
        <f t="shared" ref="Z7:AH7" si="11">Z8</f>
        <v>220.1</v>
      </c>
      <c r="AA7" s="64">
        <f t="shared" si="11"/>
        <v>169.5</v>
      </c>
      <c r="AB7" s="64">
        <f t="shared" si="11"/>
        <v>222.3</v>
      </c>
      <c r="AC7" s="64">
        <f t="shared" si="11"/>
        <v>177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51.5</v>
      </c>
      <c r="BG7" s="64">
        <f t="shared" ref="BG7:BO7" si="14">BG8</f>
        <v>54.5</v>
      </c>
      <c r="BH7" s="64">
        <f t="shared" si="14"/>
        <v>40.1</v>
      </c>
      <c r="BI7" s="64">
        <f t="shared" si="14"/>
        <v>55</v>
      </c>
      <c r="BJ7" s="64">
        <f t="shared" si="14"/>
        <v>43.4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77497</v>
      </c>
      <c r="BR7" s="65">
        <f t="shared" ref="BR7:BZ7" si="15">BR8</f>
        <v>77663</v>
      </c>
      <c r="BS7" s="65">
        <f t="shared" si="15"/>
        <v>46319</v>
      </c>
      <c r="BT7" s="65">
        <f t="shared" si="15"/>
        <v>67882</v>
      </c>
      <c r="BU7" s="65">
        <f t="shared" si="15"/>
        <v>50506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105</v>
      </c>
      <c r="CL7" s="61"/>
      <c r="CM7" s="63">
        <f>CM8</f>
        <v>2580744</v>
      </c>
      <c r="CN7" s="63">
        <f>CN8</f>
        <v>18656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273.2</v>
      </c>
      <c r="DL7" s="64">
        <f t="shared" ref="DL7:DT7" si="17">DL8</f>
        <v>277.8</v>
      </c>
      <c r="DM7" s="64">
        <f t="shared" si="17"/>
        <v>300</v>
      </c>
      <c r="DN7" s="64">
        <f t="shared" si="17"/>
        <v>316.3</v>
      </c>
      <c r="DO7" s="64">
        <f t="shared" si="17"/>
        <v>299.39999999999998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392014</v>
      </c>
      <c r="D8" s="67">
        <v>47</v>
      </c>
      <c r="E8" s="67">
        <v>14</v>
      </c>
      <c r="F8" s="67">
        <v>0</v>
      </c>
      <c r="G8" s="67">
        <v>5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31</v>
      </c>
      <c r="S8" s="69" t="s">
        <v>118</v>
      </c>
      <c r="T8" s="69" t="s">
        <v>119</v>
      </c>
      <c r="U8" s="70">
        <v>11092</v>
      </c>
      <c r="V8" s="70">
        <v>325</v>
      </c>
      <c r="W8" s="70">
        <v>200</v>
      </c>
      <c r="X8" s="69" t="s">
        <v>120</v>
      </c>
      <c r="Y8" s="71">
        <v>206.2</v>
      </c>
      <c r="Z8" s="71">
        <v>220.1</v>
      </c>
      <c r="AA8" s="71">
        <v>169.5</v>
      </c>
      <c r="AB8" s="71">
        <v>222.3</v>
      </c>
      <c r="AC8" s="71">
        <v>177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51.5</v>
      </c>
      <c r="BG8" s="71">
        <v>54.5</v>
      </c>
      <c r="BH8" s="71">
        <v>40.1</v>
      </c>
      <c r="BI8" s="71">
        <v>55</v>
      </c>
      <c r="BJ8" s="71">
        <v>43.4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77497</v>
      </c>
      <c r="BR8" s="72">
        <v>77663</v>
      </c>
      <c r="BS8" s="72">
        <v>46319</v>
      </c>
      <c r="BT8" s="73">
        <v>67882</v>
      </c>
      <c r="BU8" s="73">
        <v>50506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2580744</v>
      </c>
      <c r="CN8" s="70">
        <v>18656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273.2</v>
      </c>
      <c r="DL8" s="71">
        <v>277.8</v>
      </c>
      <c r="DM8" s="71">
        <v>300</v>
      </c>
      <c r="DN8" s="71">
        <v>316.3</v>
      </c>
      <c r="DO8" s="71">
        <v>299.39999999999998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情報政策課</cp:lastModifiedBy>
  <cp:lastPrinted>2021-01-22T06:48:02Z</cp:lastPrinted>
  <dcterms:created xsi:type="dcterms:W3CDTF">2020-12-04T03:39:50Z</dcterms:created>
  <dcterms:modified xsi:type="dcterms:W3CDTF">2021-01-22T06:51:23Z</dcterms:modified>
  <cp:category/>
</cp:coreProperties>
</file>