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●高知市駐車場\●全体\R2年度\調査・照会\030122〆　経営戦略比較表\提出\"/>
    </mc:Choice>
  </mc:AlternateContent>
  <workbookProtection workbookAlgorithmName="SHA-512" workbookHashValue="s7XdBokTieQ79UEzMsk1QDLLLjT0mP7Pkh3SiozTLvLZdzZK6vekLO2FTNC0BXPf/C8Hvmo6AxNyfIPJOJt7Ww==" workbookSaltValue="y+yXcCb1BfAjgoy+XHVjf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CS30" i="4"/>
  <c r="MA51" i="4"/>
  <c r="C11" i="5"/>
  <c r="D11" i="5"/>
  <c r="E11" i="5"/>
  <c r="B11" i="5"/>
  <c r="BK76" i="4" l="1"/>
  <c r="LH51" i="4"/>
  <c r="BZ30" i="4"/>
  <c r="LT76" i="4"/>
  <c r="GQ51" i="4"/>
  <c r="LH30" i="4"/>
  <c r="IE76" i="4"/>
  <c r="BZ51" i="4"/>
  <c r="GQ30" i="4"/>
  <c r="BG51" i="4"/>
  <c r="BG30" i="4"/>
  <c r="LE76" i="4"/>
  <c r="KO30" i="4"/>
  <c r="AV76" i="4"/>
  <c r="KO51" i="4"/>
  <c r="FX51" i="4"/>
  <c r="FX30" i="4"/>
  <c r="HP76" i="4"/>
  <c r="KP76" i="4"/>
  <c r="HA76" i="4"/>
  <c r="AN51" i="4"/>
  <c r="FE30" i="4"/>
  <c r="JV51" i="4"/>
  <c r="AN30" i="4"/>
  <c r="FE51" i="4"/>
  <c r="AG76" i="4"/>
  <c r="JV30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<sst xmlns="http://schemas.openxmlformats.org/spreadsheetml/2006/main" count="279" uniqueCount="134">
  <si>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</si>
  <si>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</si>
  <si>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</si>
  <si>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</si>
  <si>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</si>
  <si>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</si>
  <si>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</si>
  <si>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</si>
  <si>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</si>
  <si>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</si>
  <si>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</si>
  <si>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</si>
  <si>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</si>
  <si>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</si>
  <si>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</si>
  <si>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</si>
  <si>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</si>
  <si>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</si>
  <si>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</si>
  <si>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</si>
  <si>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</si>
  <si>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</si>
  <si>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</si>
  <si>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</si>
  <si>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</si>
  <si>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</si>
  <si>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</si>
  <si>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</si>
  <si>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</si>
  <si>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</si>
  <si>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</si>
  <si>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</si>
  <si>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</si>
  <si>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</si>
  <si>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</si>
  <si>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</si>
  <si>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</si>
  <si>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</si>
  <si>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</si>
  <si>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</si>
  <si>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</si>
  <si>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</si>
  <si>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</si>
  <si>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</si>
  <si>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</si>
  <si>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</si>
  <si>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</si>
  <si>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</si>
  <si>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</si>
  <si>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</si>
  <si>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</si>
  <si>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</si>
  <si>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</si>
  <si>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</si>
  <si>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</si>
  <si>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</si>
  <si>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</si>
  <si>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</si>
  <si>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</si>
  <si>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</si>
  <si>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</si>
  <si>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</si>
  <si>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</si>
  <si>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</si>
  <si>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</si>
  <si>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</si>
  <si>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</si>
  <si>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</si>
  <si>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</si>
  <si>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</si>
  <si>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</si>
  <si>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</si>
  <si>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</si>
  <si>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</si>
  <si>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</si>
  <si>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</si>
  <si>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</si>
  <si>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</si>
  <si>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</si>
  <si>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</si>
  <si>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</si>
  <si>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</si>
  <si>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</si>
  <si>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</si>
  <si>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</si>
  <si>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</si>
  <si>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</si>
  <si>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</si>
  <si>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</si>
  <si>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</si>
  <si>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</si>
  <si>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</si>
  <si>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</si>
  <si>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</si>
  <si>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</si>
  <si>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</si>
  <si>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</si>
  <si>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</si>
  <si>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</si>
  <si>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</si>
  <si>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</si>
  <si>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</si>
  <si>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当該値(N-1)</t>
    <phoneticPr fontId="5"/>
  </si>
  <si>
    <t>当該値(N)</t>
    <phoneticPr fontId="5"/>
  </si>
  <si>
    <t>当該値(N)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</si>
  <si>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</si>
  <si>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</si>
  <si>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</si>
  <si>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</si>
  <si>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</si>
  <si>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</si>
  <si>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</si>
  <si>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高知県　高知市</t>
  </si>
  <si>
    <t>中島町駐車場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</si>
  <si>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</si>
  <si>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</si>
  <si>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</si>
  <si>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</si>
  <si>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</si>
  <si>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</si>
  <si>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</si>
  <si>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</si>
  <si>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</si>
  <si>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</si>
  <si>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</si>
  <si>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</si>
  <si>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</si>
  <si>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</si>
  <si>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</si>
  <si>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</si>
  <si>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本駐車場は中心市街地近郊に位置しているため，地価は高額となっている。
　一方で，広場式駐車場で機械設備がないため，設備投資見込額は低く抑えられている。</t>
    <rPh sb="26" eb="28">
      <t>コウガク</t>
    </rPh>
    <phoneticPr fontId="5"/>
  </si>
  <si>
    <t>　今後も，指定管理者と連携し，利用台数・料金収入の確保と経費削減に努め，現在の高い収益性の確保と健全な経営に努める。</t>
    <rPh sb="39" eb="40">
      <t>タカ</t>
    </rPh>
    <phoneticPr fontId="5"/>
  </si>
  <si>
    <t>　本駐車場は月ぎめ利用のみとなっており，稼動率は平成27年度以降は100.0％前後の高い水準となっている。また，売上高ＧＯＰ比率やＥＢＩＴＤＡについても，類似施設平均値と比較して高い水準で推移している。これは，本駐車場が中心市街地近郊に位置しているため，利用が多く，また広場式で機械設備がないため，維持管理経費が低く抑えられている等の要因が考えられる。</t>
    <rPh sb="1" eb="2">
      <t>ホン</t>
    </rPh>
    <rPh sb="24" eb="26">
      <t>ヘイセイ</t>
    </rPh>
    <rPh sb="28" eb="30">
      <t>ネンド</t>
    </rPh>
    <rPh sb="30" eb="32">
      <t>イコウ</t>
    </rPh>
    <rPh sb="39" eb="41">
      <t>ゼンゴ</t>
    </rPh>
    <rPh sb="91" eb="93">
      <t>スイジュン</t>
    </rPh>
    <rPh sb="130" eb="131">
      <t>オオ</t>
    </rPh>
    <phoneticPr fontId="5"/>
  </si>
  <si>
    <t>　本駐車場は月ぎめ利用のみとなっており，平成27年度以降は100.0％前後の高い水準となっている。
　また収益的収支比率については，全国平均と比較すると，本駐車場の値は高い水準で推移しているが，類似施設平均は，令和元年度において前年度に比べ大きく上昇している。</t>
    <rPh sb="9" eb="11">
      <t>リヨウ</t>
    </rPh>
    <rPh sb="66" eb="68">
      <t>ゼンコク</t>
    </rPh>
    <rPh sb="68" eb="70">
      <t>ヘイキン</t>
    </rPh>
    <rPh sb="71" eb="73">
      <t>ヒカク</t>
    </rPh>
    <rPh sb="77" eb="78">
      <t>ホン</t>
    </rPh>
    <rPh sb="78" eb="80">
      <t>チュウシャ</t>
    </rPh>
    <rPh sb="80" eb="81">
      <t>ジョウ</t>
    </rPh>
    <rPh sb="82" eb="83">
      <t>アタイ</t>
    </rPh>
    <rPh sb="86" eb="88">
      <t>スイジュン</t>
    </rPh>
    <rPh sb="105" eb="106">
      <t>レイ</t>
    </rPh>
    <rPh sb="106" eb="107">
      <t>ワ</t>
    </rPh>
    <rPh sb="107" eb="109">
      <t>ガンネン</t>
    </rPh>
    <rPh sb="109" eb="110">
      <t>ド</t>
    </rPh>
    <rPh sb="114" eb="117">
      <t>ゼンネンド</t>
    </rPh>
    <rPh sb="118" eb="119">
      <t>クラ</t>
    </rPh>
    <rPh sb="120" eb="121">
      <t>オオ</t>
    </rPh>
    <rPh sb="123" eb="125">
      <t>ジョウショウ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</si>
</sst>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1024.2</c:v>
                </c:pt>
                <c:pt idx="1">
                  <c:v>939.7</c:v>
                </c:pt>
                <c:pt idx="2">
                  <c:v>942.4</c:v>
                </c:pt>
                <c:pt idx="3">
                  <c:v>1091.5999999999999</c:v>
                </c:pt>
                <c:pt idx="4">
                  <c:v>848.6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8-4629-8078-8CFFBFCF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879520"/>
        <c:axId val="511879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1721.5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18-4629-8078-8CFFBFCF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879520"/>
        <c:axId val="511879128"/>
      </c:lineChart>
      <c:catAx>
        <c:axId val="51187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1879128"/>
        <c:crosses val="autoZero"/>
        <c:auto val="1"/>
        <c:lblAlgn val="ctr"/>
        <c:lblOffset val="100"/>
        <c:noMultiLvlLbl val="1"/>
      </c:catAx>
      <c:valAx>
        <c:axId val="511879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1879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39-4F3C-A65B-0BF412C17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878736"/>
        <c:axId val="511880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39-4F3C-A65B-0BF412C17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878736"/>
        <c:axId val="511880696"/>
      </c:lineChart>
      <c:catAx>
        <c:axId val="511878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1880696"/>
        <c:crosses val="autoZero"/>
        <c:auto val="1"/>
        <c:lblAlgn val="ctr"/>
        <c:lblOffset val="100"/>
        <c:noMultiLvlLbl val="1"/>
      </c:catAx>
      <c:valAx>
        <c:axId val="511880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1878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68-4C15-B3A5-2660BDA3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060016"/>
        <c:axId val="511061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68-4C15-B3A5-2660BDA3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60016"/>
        <c:axId val="511061976"/>
      </c:lineChart>
      <c:catAx>
        <c:axId val="511060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1061976"/>
        <c:crosses val="autoZero"/>
        <c:auto val="1"/>
        <c:lblAlgn val="ctr"/>
        <c:lblOffset val="100"/>
        <c:noMultiLvlLbl val="1"/>
      </c:catAx>
      <c:valAx>
        <c:axId val="511061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1060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54-45D5-8C57-0E4B658EB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719704"/>
        <c:axId val="50871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54-45D5-8C57-0E4B658EB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19704"/>
        <c:axId val="508719312"/>
      </c:lineChart>
      <c:catAx>
        <c:axId val="508719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08719312"/>
        <c:crosses val="autoZero"/>
        <c:auto val="1"/>
        <c:lblAlgn val="ctr"/>
        <c:lblOffset val="100"/>
        <c:noMultiLvlLbl val="1"/>
      </c:catAx>
      <c:valAx>
        <c:axId val="50871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719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96-4D4D-8252-9033F9899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762176"/>
        <c:axId val="499761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96-4D4D-8252-9033F9899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762176"/>
        <c:axId val="499761784"/>
      </c:lineChart>
      <c:catAx>
        <c:axId val="499762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99761784"/>
        <c:crosses val="autoZero"/>
        <c:auto val="1"/>
        <c:lblAlgn val="ctr"/>
        <c:lblOffset val="100"/>
        <c:noMultiLvlLbl val="1"/>
      </c:catAx>
      <c:valAx>
        <c:axId val="499761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99762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B8-45F3-8EC0-3BBA5501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010200"/>
        <c:axId val="51200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B8-45F3-8EC0-3BBA5501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010200"/>
        <c:axId val="512009024"/>
      </c:lineChart>
      <c:catAx>
        <c:axId val="512010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2009024"/>
        <c:crosses val="autoZero"/>
        <c:auto val="1"/>
        <c:lblAlgn val="ctr"/>
        <c:lblOffset val="100"/>
        <c:noMultiLvlLbl val="1"/>
      </c:catAx>
      <c:valAx>
        <c:axId val="512009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2010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101.6</c:v>
                </c:pt>
                <c:pt idx="3">
                  <c:v>95.3</c:v>
                </c:pt>
                <c:pt idx="4">
                  <c:v>95.3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3B-4859-8470-81448F1D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585256"/>
        <c:axId val="50958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3B-4859-8470-81448F1D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585256"/>
        <c:axId val="509585648"/>
      </c:lineChart>
      <c:catAx>
        <c:axId val="509585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09585648"/>
        <c:crosses val="autoZero"/>
        <c:auto val="1"/>
        <c:lblAlgn val="ctr"/>
        <c:lblOffset val="100"/>
        <c:noMultiLvlLbl val="1"/>
      </c:catAx>
      <c:valAx>
        <c:axId val="50958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9585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88.7</c:v>
                </c:pt>
                <c:pt idx="1">
                  <c:v>87.7</c:v>
                </c:pt>
                <c:pt idx="2">
                  <c:v>87.8</c:v>
                </c:pt>
                <c:pt idx="3">
                  <c:v>89.4</c:v>
                </c:pt>
                <c:pt idx="4">
                  <c:v>86.4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C8-4D53-979E-4A0E0CE0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566360"/>
        <c:axId val="470564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35.299999999999997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C8-4D53-979E-4A0E0CE0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66360"/>
        <c:axId val="470564792"/>
      </c:lineChart>
      <c:catAx>
        <c:axId val="470566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0564792"/>
        <c:crosses val="autoZero"/>
        <c:auto val="1"/>
        <c:lblAlgn val="ctr"/>
        <c:lblOffset val="100"/>
        <c:noMultiLvlLbl val="1"/>
      </c:catAx>
      <c:valAx>
        <c:axId val="470564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0566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12523</c:v>
                </c:pt>
                <c:pt idx="1">
                  <c:v>12486</c:v>
                </c:pt>
                <c:pt idx="2">
                  <c:v>12645</c:v>
                </c:pt>
                <c:pt idx="3">
                  <c:v>12206</c:v>
                </c:pt>
                <c:pt idx="4">
                  <c:v>11933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E9-45F7-9A59-3BE31F856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571696"/>
        <c:axId val="641972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E9-45F7-9A59-3BE31F856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571696"/>
        <c:axId val="641972160"/>
      </c:lineChart>
      <c:catAx>
        <c:axId val="471571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41972160"/>
        <c:crosses val="autoZero"/>
        <c:auto val="1"/>
        <c:lblAlgn val="ctr"/>
        <c:lblOffset val="100"/>
        <c:noMultiLvlLbl val="1"/>
      </c:catAx>
      <c:valAx>
        <c:axId val="641972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71571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55" zoomScaleNormal="55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高知県高知市　中島町駐車場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1232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120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54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64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1024.2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939.7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942.4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1091.5999999999999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848.6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101.6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95.3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95.3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419.4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371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509.2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378.1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1721.5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3.2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6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1.3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269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276.60000000000002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274.8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275.5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176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130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133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88.7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87.7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87.8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89.4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86.4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12523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12486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12645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12206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11933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22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16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21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38.200000000000003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34.6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37.6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30.2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35.299999999999997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6967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7138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8131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8076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8442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131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222867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70.5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59.2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62.4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83.1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FPSdPBuBWoEjfguEdxRCqWS3Tu/FqVzypqMY5/nlSZw8//gtmiSqHU5Av2adceIY80IkQL1Ko1foq/BMOsoMmA==" saltValue="mIPNpt0dnRngqZX4ifvqO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90</v>
      </c>
      <c r="AM5" s="59" t="s">
        <v>91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88</v>
      </c>
      <c r="AV5" s="59" t="s">
        <v>89</v>
      </c>
      <c r="AW5" s="59" t="s">
        <v>90</v>
      </c>
      <c r="AX5" s="59" t="s">
        <v>91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88</v>
      </c>
      <c r="BG5" s="59" t="s">
        <v>99</v>
      </c>
      <c r="BH5" s="59" t="s">
        <v>90</v>
      </c>
      <c r="BI5" s="59" t="s">
        <v>100</v>
      </c>
      <c r="BJ5" s="59" t="s">
        <v>92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101</v>
      </c>
      <c r="BR5" s="59" t="s">
        <v>89</v>
      </c>
      <c r="BS5" s="59" t="s">
        <v>90</v>
      </c>
      <c r="BT5" s="59" t="s">
        <v>102</v>
      </c>
      <c r="BU5" s="59" t="s">
        <v>103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99</v>
      </c>
      <c r="CD5" s="59" t="s">
        <v>90</v>
      </c>
      <c r="CE5" s="59" t="s">
        <v>91</v>
      </c>
      <c r="CF5" s="59" t="s">
        <v>104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105</v>
      </c>
      <c r="CQ5" s="59" t="s">
        <v>106</v>
      </c>
      <c r="CR5" s="59" t="s">
        <v>91</v>
      </c>
      <c r="CS5" s="59" t="s">
        <v>92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90</v>
      </c>
      <c r="DC5" s="59" t="s">
        <v>91</v>
      </c>
      <c r="DD5" s="59" t="s">
        <v>103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89</v>
      </c>
      <c r="DM5" s="59" t="s">
        <v>90</v>
      </c>
      <c r="DN5" s="59" t="s">
        <v>102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107</v>
      </c>
      <c r="B6" s="60">
        <f>B8</f>
        <v>2019</v>
      </c>
      <c r="C6" s="60">
        <f t="shared" ref="C6:X6" si="1">C8</f>
        <v>392014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高知県高知市</v>
      </c>
      <c r="I6" s="60" t="str">
        <f t="shared" si="1"/>
        <v>中島町駐車場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54</v>
      </c>
      <c r="S6" s="62" t="str">
        <f t="shared" si="1"/>
        <v>商業施設</v>
      </c>
      <c r="T6" s="62" t="str">
        <f t="shared" si="1"/>
        <v>無</v>
      </c>
      <c r="U6" s="63">
        <f t="shared" si="1"/>
        <v>1232</v>
      </c>
      <c r="V6" s="63">
        <f t="shared" si="1"/>
        <v>64</v>
      </c>
      <c r="W6" s="63" t="str">
        <f t="shared" si="1"/>
        <v>-</v>
      </c>
      <c r="X6" s="62" t="str">
        <f t="shared" si="1"/>
        <v>代行制</v>
      </c>
      <c r="Y6" s="64">
        <f>IF(Y8="-",NA(),Y8)</f>
        <v>1024.2</v>
      </c>
      <c r="Z6" s="64">
        <f t="shared" ref="Z6:AH6" si="2">IF(Z8="-",NA(),Z8)</f>
        <v>939.7</v>
      </c>
      <c r="AA6" s="64">
        <f t="shared" si="2"/>
        <v>942.4</v>
      </c>
      <c r="AB6" s="64">
        <f t="shared" si="2"/>
        <v>1091.5999999999999</v>
      </c>
      <c r="AC6" s="64">
        <f t="shared" si="2"/>
        <v>848.6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88.7</v>
      </c>
      <c r="BG6" s="64">
        <f t="shared" ref="BG6:BO6" si="5">IF(BG8="-",NA(),BG8)</f>
        <v>87.7</v>
      </c>
      <c r="BH6" s="64">
        <f t="shared" si="5"/>
        <v>87.8</v>
      </c>
      <c r="BI6" s="64">
        <f t="shared" si="5"/>
        <v>89.4</v>
      </c>
      <c r="BJ6" s="64">
        <f t="shared" si="5"/>
        <v>86.4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12523</v>
      </c>
      <c r="BR6" s="65">
        <f t="shared" ref="BR6:BZ6" si="6">IF(BR8="-",NA(),BR8)</f>
        <v>12486</v>
      </c>
      <c r="BS6" s="65">
        <f t="shared" si="6"/>
        <v>12645</v>
      </c>
      <c r="BT6" s="65">
        <f t="shared" si="6"/>
        <v>12206</v>
      </c>
      <c r="BU6" s="65">
        <f t="shared" si="6"/>
        <v>11933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108</v>
      </c>
      <c r="CM6" s="63">
        <f t="shared" ref="CM6:CN6" si="7">CM8</f>
        <v>222867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101.6</v>
      </c>
      <c r="DN6" s="64">
        <f t="shared" si="9"/>
        <v>95.3</v>
      </c>
      <c r="DO6" s="64">
        <f t="shared" si="9"/>
        <v>95.3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109</v>
      </c>
      <c r="B7" s="60">
        <f t="shared" ref="B7:X7" si="10">B8</f>
        <v>2019</v>
      </c>
      <c r="C7" s="60">
        <f t="shared" si="10"/>
        <v>392014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高知県　高知市</v>
      </c>
      <c r="I7" s="60" t="str">
        <f t="shared" si="10"/>
        <v>中島町駐車場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54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1232</v>
      </c>
      <c r="V7" s="63">
        <f t="shared" si="10"/>
        <v>64</v>
      </c>
      <c r="W7" s="63" t="str">
        <f t="shared" si="10"/>
        <v>-</v>
      </c>
      <c r="X7" s="62" t="str">
        <f t="shared" si="10"/>
        <v>代行制</v>
      </c>
      <c r="Y7" s="64">
        <f>Y8</f>
        <v>1024.2</v>
      </c>
      <c r="Z7" s="64">
        <f t="shared" ref="Z7:AH7" si="11">Z8</f>
        <v>939.7</v>
      </c>
      <c r="AA7" s="64">
        <f t="shared" si="11"/>
        <v>942.4</v>
      </c>
      <c r="AB7" s="64">
        <f t="shared" si="11"/>
        <v>1091.5999999999999</v>
      </c>
      <c r="AC7" s="64">
        <f t="shared" si="11"/>
        <v>848.6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1.3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4</v>
      </c>
      <c r="BE7" s="63"/>
      <c r="BF7" s="64">
        <f>BF8</f>
        <v>88.7</v>
      </c>
      <c r="BG7" s="64">
        <f t="shared" ref="BG7:BO7" si="14">BG8</f>
        <v>87.7</v>
      </c>
      <c r="BH7" s="64">
        <f t="shared" si="14"/>
        <v>87.8</v>
      </c>
      <c r="BI7" s="64">
        <f t="shared" si="14"/>
        <v>89.4</v>
      </c>
      <c r="BJ7" s="64">
        <f t="shared" si="14"/>
        <v>86.4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35.299999999999997</v>
      </c>
      <c r="BP7" s="61"/>
      <c r="BQ7" s="65">
        <f>BQ8</f>
        <v>12523</v>
      </c>
      <c r="BR7" s="65">
        <f t="shared" ref="BR7:BZ7" si="15">BR8</f>
        <v>12486</v>
      </c>
      <c r="BS7" s="65">
        <f t="shared" si="15"/>
        <v>12645</v>
      </c>
      <c r="BT7" s="65">
        <f t="shared" si="15"/>
        <v>12206</v>
      </c>
      <c r="BU7" s="65">
        <f t="shared" si="15"/>
        <v>11933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8442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111</v>
      </c>
      <c r="CL7" s="61"/>
      <c r="CM7" s="63">
        <f>CM8</f>
        <v>222867</v>
      </c>
      <c r="CN7" s="63">
        <f>CN8</f>
        <v>0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111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51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101.6</v>
      </c>
      <c r="DN7" s="64">
        <f t="shared" si="17"/>
        <v>95.3</v>
      </c>
      <c r="DO7" s="64">
        <f t="shared" si="17"/>
        <v>95.3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392014</v>
      </c>
      <c r="D8" s="67">
        <v>47</v>
      </c>
      <c r="E8" s="67">
        <v>14</v>
      </c>
      <c r="F8" s="67">
        <v>0</v>
      </c>
      <c r="G8" s="67">
        <v>1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54</v>
      </c>
      <c r="S8" s="69" t="s">
        <v>122</v>
      </c>
      <c r="T8" s="69" t="s">
        <v>123</v>
      </c>
      <c r="U8" s="70">
        <v>1232</v>
      </c>
      <c r="V8" s="70">
        <v>64</v>
      </c>
      <c r="W8" s="70" t="s">
        <v>116</v>
      </c>
      <c r="X8" s="69" t="s">
        <v>124</v>
      </c>
      <c r="Y8" s="71">
        <v>1024.2</v>
      </c>
      <c r="Z8" s="71">
        <v>939.7</v>
      </c>
      <c r="AA8" s="71">
        <v>942.4</v>
      </c>
      <c r="AB8" s="71">
        <v>1091.5999999999999</v>
      </c>
      <c r="AC8" s="71">
        <v>848.6</v>
      </c>
      <c r="AD8" s="71">
        <v>419.4</v>
      </c>
      <c r="AE8" s="71">
        <v>371</v>
      </c>
      <c r="AF8" s="71">
        <v>509.2</v>
      </c>
      <c r="AG8" s="71">
        <v>378.1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1.3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4</v>
      </c>
      <c r="BE8" s="72">
        <v>17</v>
      </c>
      <c r="BF8" s="71">
        <v>88.7</v>
      </c>
      <c r="BG8" s="71">
        <v>87.7</v>
      </c>
      <c r="BH8" s="71">
        <v>87.8</v>
      </c>
      <c r="BI8" s="71">
        <v>89.4</v>
      </c>
      <c r="BJ8" s="71">
        <v>86.4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35.299999999999997</v>
      </c>
      <c r="BP8" s="68">
        <v>20.8</v>
      </c>
      <c r="BQ8" s="72">
        <v>12523</v>
      </c>
      <c r="BR8" s="72">
        <v>12486</v>
      </c>
      <c r="BS8" s="72">
        <v>12645</v>
      </c>
      <c r="BT8" s="73">
        <v>12206</v>
      </c>
      <c r="BU8" s="73">
        <v>11933</v>
      </c>
      <c r="BV8" s="72">
        <v>6967</v>
      </c>
      <c r="BW8" s="72">
        <v>7138</v>
      </c>
      <c r="BX8" s="72">
        <v>8131</v>
      </c>
      <c r="BY8" s="72">
        <v>8076</v>
      </c>
      <c r="BZ8" s="72">
        <v>8442</v>
      </c>
      <c r="CA8" s="70">
        <v>14290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>
        <v>222867</v>
      </c>
      <c r="CN8" s="70">
        <v>0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70.5</v>
      </c>
      <c r="DF8" s="71">
        <v>59.2</v>
      </c>
      <c r="DG8" s="71">
        <v>62.4</v>
      </c>
      <c r="DH8" s="71">
        <v>83.1</v>
      </c>
      <c r="DI8" s="71">
        <v>51</v>
      </c>
      <c r="DJ8" s="68">
        <v>425.4</v>
      </c>
      <c r="DK8" s="71">
        <v>100</v>
      </c>
      <c r="DL8" s="71">
        <v>100</v>
      </c>
      <c r="DM8" s="71">
        <v>101.6</v>
      </c>
      <c r="DN8" s="71">
        <v>95.3</v>
      </c>
      <c r="DO8" s="71">
        <v>95.3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情報政策課</cp:lastModifiedBy>
  <cp:lastPrinted>2021-01-22T06:47:48Z</cp:lastPrinted>
  <dcterms:created xsi:type="dcterms:W3CDTF">2020-12-04T03:39:47Z</dcterms:created>
  <dcterms:modified xsi:type="dcterms:W3CDTF">2021-01-25T08:27:37Z</dcterms:modified>
  <cp:category/>
</cp:coreProperties>
</file>