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IDOU-SV1\suidou\00文書分類\01上下水道\03下水道\00一般\事務_経営比較分析表\令和２年度\"/>
    </mc:Choice>
  </mc:AlternateContent>
  <workbookProtection workbookAlgorithmName="SHA-512" workbookHashValue="6qXbW/QW7def8sdMJb6vpptxrcITbXolGhHwtBwOeH7nwxf+huuwz+YpMKPJ50fn+YJhXr6DXNsUUcUyKtiqoA==" workbookSaltValue="rXQPWIHWmPAtz2MVBT8/o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<sst xmlns="http://schemas.openxmlformats.org/spreadsheetml/2006/main" count="236" uniqueCount="119">
  <si>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</si>
  <si>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</si>
  <si>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</si>
  <si>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</si>
  <si>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</si>
  <si>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</si>
  <si>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</si>
  <si>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</si>
  <si>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</si>
  <si>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</si>
  <si>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</si>
  <si>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</si>
  <si>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</si>
  <si>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</si>
  <si>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</si>
  <si>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</si>
  <si>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</si>
  <si>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</si>
  <si>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</si>
  <si>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</si>
  <si>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</si>
  <si>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</si>
  <si>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</si>
  <si>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</si>
  <si>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</si>
  <si>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</si>
  <si>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</si>
  <si>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</si>
  <si>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</si>
  <si>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</si>
  <si>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</si>
  <si>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</si>
  <si>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</si>
  <si>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</si>
  <si>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</si>
  <si>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</si>
  <si>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</si>
  <si>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</si>
  <si>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</si>
  <si>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</si>
  <si>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</si>
  <si>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</si>
  <si>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</si>
  <si>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</si>
  <si>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</si>
  <si>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</si>
  <si>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</si>
  <si>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</si>
  <si>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</si>
  <si>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</si>
  <si>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</si>
  <si>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</si>
  <si>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</si>
  <si>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</si>
  <si>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</si>
  <si>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</si>
  <si>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</si>
  <si>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</si>
  <si>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</si>
  <si>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</si>
  <si>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</si>
  <si>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</si>
  <si>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</si>
  <si>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</si>
  <si>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</si>
  <si>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</si>
  <si>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</si>
  <si>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</si>
  <si>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</si>
  <si>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</si>
  <si>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</si>
  <si>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</si>
  <si>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</si>
  <si>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</si>
  <si>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</si>
  <si>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</si>
  <si>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</si>
  <si>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</si>
  <si>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</si>
  <si>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</si>
  <si>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</si>
  <si>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</si>
  <si>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</si>
  <si>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</si>
  <si>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</si>
  <si>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</si>
  <si>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</si>
  <si>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</si>
  <si>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</si>
  <si>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</si>
  <si>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</si>
  <si>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</si>
  <si>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</si>
  <si>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</si>
  <si>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</si>
  <si>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</si>
  <si>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</si>
  <si>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</si>
  <si>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</si>
  <si>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</si>
  <si>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</si>
  <si>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</si>
  <si>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</si>
  <si>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</si>
  <si>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</si>
  <si>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</si>
  <si>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</si>
  <si>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</si>
  <si>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</si>
  <si>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</si>
  <si>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</si>
  <si>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</si>
  <si>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</si>
  <si>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</si>
  <si>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</si>
  <si>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</si>
  <si>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③管渠改善率（％）　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令和２年度からはストックマネジメントを２カ年で行い、公共下水道施設（処理場・排水機場・管渠等）について、リスク評価を踏まえ、具体的な施設管理目標及び長期的な改築シナリオを設定し、点検・調査計画を作成する予定である。</t>
    <rPh sb="136" eb="138">
      <t>レイワ</t>
    </rPh>
    <rPh sb="139" eb="140">
      <t>ネン</t>
    </rPh>
    <rPh sb="140" eb="141">
      <t>ド</t>
    </rPh>
    <rPh sb="157" eb="158">
      <t>ネン</t>
    </rPh>
    <rPh sb="159" eb="160">
      <t>オコナ</t>
    </rPh>
    <rPh sb="237" eb="239">
      <t>ヨテイ</t>
    </rPh>
    <phoneticPr fontId="4"/>
  </si>
  <si>
    <r>
      <t>①収益的収支比率（％）　単年度の収支について表すものである。数値は100％未満であるため、赤字である。雨水処理に要する償還元金を資本的勘定から収益的勘定へ見直したため当該比率が上昇した。</t>
    </r>
    <r>
      <rPr>
        <sz val="9"/>
        <color rgb="FFFF0000"/>
        <rFont val="ＭＳ ゴシック"/>
        <family val="3"/>
        <charset val="128"/>
      </rPr>
      <t xml:space="preserve">
</t>
    </r>
    <r>
      <rPr>
        <sz val="9"/>
        <rFont val="ＭＳ ゴシック"/>
        <family val="3"/>
        <charset val="128"/>
      </rPr>
      <t>④企業債残高対事業規模比率（％）　使用料に対する企業債残高（一般会計負担相当分を除く）の割合を表すものである。平成29年度に分流式下水道に要する経費の算定方法を見直したことにより一般会計負担相当分の金額が低下し、当該比率が上昇した。施設等の長寿命化を図りつつ、真に必要なものの更新に努める必要がある。
⑤経費回収率（％）汚水処理費に対する使用料による回収割合を表すものである。平成29年度に分流式下水道に要する経費の算定方法を見直したことにより、当該比率が低下した。今後も汚水処理費用の削減とともに使用料収入の増加を図ることが必要である。
⑥汚水処理原価（円）　１㎥あたりの汚水処理に要した費用を表すものである。平成29年度に分流式下水道に要する経費の算定方法を見直したことにより、当該比率が上昇した。類似団体より汚水処理原価が高く、汚水処理費用の削減とともに有収水量を増加させる取組が必要である。
⑦施設利用料（％）　施設の処理能力に対する実際の処理水量の割合である。類似団体とほぼ同程度となっているが、人口減少による処理水量の低下を考慮していく必要がある。
⑧水洗化率（％）　処理区域内で実際に汚水処理を行っている人口の割合を示すものである。今後も個別訪問による接続勧奨を行い、水洗化率向上を図っていく必要がある。</t>
    </r>
    <rPh sb="51" eb="53">
      <t>ウスイ</t>
    </rPh>
    <rPh sb="53" eb="55">
      <t>ショリ</t>
    </rPh>
    <rPh sb="56" eb="57">
      <t>ヨウ</t>
    </rPh>
    <rPh sb="59" eb="61">
      <t>ショウカン</t>
    </rPh>
    <rPh sb="61" eb="63">
      <t>ガンキン</t>
    </rPh>
    <rPh sb="64" eb="67">
      <t>シホンテキ</t>
    </rPh>
    <rPh sb="67" eb="69">
      <t>カンジョウ</t>
    </rPh>
    <rPh sb="71" eb="74">
      <t>シュウエキテキ</t>
    </rPh>
    <rPh sb="74" eb="76">
      <t>カンジョウ</t>
    </rPh>
    <rPh sb="77" eb="79">
      <t>ミナオ</t>
    </rPh>
    <rPh sb="83" eb="85">
      <t>トウガイ</t>
    </rPh>
    <rPh sb="85" eb="87">
      <t>ヒリツ</t>
    </rPh>
    <rPh sb="88" eb="90">
      <t>ジョウショウ</t>
    </rPh>
    <phoneticPr fontId="4"/>
  </si>
  <si>
    <t>　四万十市公共下水道事業についての経営の健全性・効率性及び老朽化の状況からの分析は、以上のとおりである。今後は、人口減少などによる料金収入の減が予想される。また、料金増を伴わない幹線管渠の耐震化工事など、老朽施設等への更新投資が必要になってきている。従って、これまで以上に水洗化率を向上させ、使用料収入の増加を図ることや汚水処理費用等の経常経費の削減を行うなど、収益的収支比率の向上に取組むことが必要である。また、令和２年度より公営企業会計化へ移行し、また令和11年度までの経営戦略を策定したので、これまで以上に経営基盤の強化と財政マネジメントの向上等を的確に取り組んでいく。</t>
    <rPh sb="228" eb="230">
      <t>レイワ</t>
    </rPh>
    <rPh sb="232" eb="234">
      <t>ネンド</t>
    </rPh>
    <rPh sb="253" eb="25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</si>
</sst>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color rgb="FFFF0000"/>
      <name val="ＭＳ ゴシック"/>
      <family val="3"/>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6" borderId="13" applyNumberFormat="0" applyFont="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6" borderId="13" xfId="2" applyFont="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メモ" xfId="2" builtinId="10"/>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0.11</c:v>
                </c:pt>
                <c:pt idx="1">
                  <c:v>0</c:v>
                </c:pt>
                <c:pt idx="2" formatCode="#,##0.00;&quot;△&quot;#,##0.00;&quot;-&quot;">
                  <c:v>0.25</c:v>
                </c:pt>
                <c:pt idx="3">
                  <c:v>0</c:v>
                </c:pt>
                <c:pt idx="4">
                  <c:v>0</c:v>
                </c:pt>
              </c:numCache>
            </c:numRef>
          </c:val>
          <c:extLst>
            <c:ext xmlns:c16="http://schemas.microsoft.com/office/drawing/2014/chart" uri="{C3380CC4-5D6E-409C-BE32-E72D297353CC}">
              <c16:uniqueId val="{00000000-3303-4D95-96C1-495EE11DC2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0.19</c:v>
                </c:pt>
                <c:pt idx="2">
                  <c:v>0.16</c:v>
                </c:pt>
                <c:pt idx="3">
                  <c:v>0.13</c:v>
                </c:pt>
                <c:pt idx="4">
                  <c:v>0.15</c:v>
                </c:pt>
              </c:numCache>
            </c:numRef>
          </c:val>
          <c:smooth val="0"/>
          <c:extLst>
            <c:ext xmlns:c16="http://schemas.microsoft.com/office/drawing/2014/chart" uri="{C3380CC4-5D6E-409C-BE32-E72D297353CC}">
              <c16:uniqueId val="{00000001-3303-4D95-96C1-495EE11DC2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51.03</c:v>
                </c:pt>
                <c:pt idx="1">
                  <c:v>51.18</c:v>
                </c:pt>
                <c:pt idx="2">
                  <c:v>52.74</c:v>
                </c:pt>
                <c:pt idx="3">
                  <c:v>65.010000000000005</c:v>
                </c:pt>
                <c:pt idx="4">
                  <c:v>49.53</c:v>
                </c:pt>
              </c:numCache>
            </c:numRef>
          </c:val>
          <c:extLst>
            <c:ext xmlns:c16="http://schemas.microsoft.com/office/drawing/2014/chart" uri="{C3380CC4-5D6E-409C-BE32-E72D297353CC}">
              <c16:uniqueId val="{00000000-79E0-4001-BCF6-99D9D9DAF1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49.75</c:v>
                </c:pt>
                <c:pt idx="1">
                  <c:v>51.05</c:v>
                </c:pt>
                <c:pt idx="2">
                  <c:v>53.5</c:v>
                </c:pt>
                <c:pt idx="3">
                  <c:v>52.58</c:v>
                </c:pt>
                <c:pt idx="4">
                  <c:v>50.94</c:v>
                </c:pt>
              </c:numCache>
            </c:numRef>
          </c:val>
          <c:smooth val="0"/>
          <c:extLst>
            <c:ext xmlns:c16="http://schemas.microsoft.com/office/drawing/2014/chart" uri="{C3380CC4-5D6E-409C-BE32-E72D297353CC}">
              <c16:uniqueId val="{00000001-79E0-4001-BCF6-99D9D9DAF1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89.95</c:v>
                </c:pt>
                <c:pt idx="1">
                  <c:v>90.92</c:v>
                </c:pt>
                <c:pt idx="2">
                  <c:v>91.8</c:v>
                </c:pt>
                <c:pt idx="3">
                  <c:v>91.95</c:v>
                </c:pt>
                <c:pt idx="4">
                  <c:v>94.55</c:v>
                </c:pt>
              </c:numCache>
            </c:numRef>
          </c:val>
          <c:extLst>
            <c:ext xmlns:c16="http://schemas.microsoft.com/office/drawing/2014/chart" uri="{C3380CC4-5D6E-409C-BE32-E72D297353CC}">
              <c16:uniqueId val="{00000000-8EEA-4908-A657-7EAC0B9DAE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87.85</c:v>
                </c:pt>
                <c:pt idx="1">
                  <c:v>87.52</c:v>
                </c:pt>
                <c:pt idx="2">
                  <c:v>83.51</c:v>
                </c:pt>
                <c:pt idx="3">
                  <c:v>83.02</c:v>
                </c:pt>
                <c:pt idx="4">
                  <c:v>82.55</c:v>
                </c:pt>
              </c:numCache>
            </c:numRef>
          </c:val>
          <c:smooth val="0"/>
          <c:extLst>
            <c:ext xmlns:c16="http://schemas.microsoft.com/office/drawing/2014/chart" uri="{C3380CC4-5D6E-409C-BE32-E72D297353CC}">
              <c16:uniqueId val="{00000001-8EEA-4908-A657-7EAC0B9DAE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63.3</c:v>
                </c:pt>
                <c:pt idx="1">
                  <c:v>45.74</c:v>
                </c:pt>
                <c:pt idx="2">
                  <c:v>46.12</c:v>
                </c:pt>
                <c:pt idx="3">
                  <c:v>47.9</c:v>
                </c:pt>
                <c:pt idx="4">
                  <c:v>61.71</c:v>
                </c:pt>
              </c:numCache>
            </c:numRef>
          </c:val>
          <c:extLst>
            <c:ext xmlns:c16="http://schemas.microsoft.com/office/drawing/2014/chart" uri="{C3380CC4-5D6E-409C-BE32-E72D297353CC}">
              <c16:uniqueId val="{00000000-51F9-4ACA-8332-6CBA1EC1BB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9-4ACA-8332-6CBA1EC1BB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89-4AF5-A69C-BFE33DAA09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89-4AF5-A69C-BFE33DAA09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0A-4F15-B7AD-B5B3035846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0A-4F15-B7AD-B5B3035846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CD-4A12-AB61-CC8A5716CA6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CD-4A12-AB61-CC8A5716CA6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55-48B9-BCE7-BF4DD96FC0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55-48B9-BCE7-BF4DD96FC0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432.86</c:v>
                </c:pt>
                <c:pt idx="1">
                  <c:v>374.17</c:v>
                </c:pt>
                <c:pt idx="2">
                  <c:v>1821.38</c:v>
                </c:pt>
                <c:pt idx="3">
                  <c:v>883.43</c:v>
                </c:pt>
                <c:pt idx="4">
                  <c:v>905.72</c:v>
                </c:pt>
              </c:numCache>
            </c:numRef>
          </c:val>
          <c:extLst>
            <c:ext xmlns:c16="http://schemas.microsoft.com/office/drawing/2014/chart" uri="{C3380CC4-5D6E-409C-BE32-E72D297353CC}">
              <c16:uniqueId val="{00000000-16C7-4D7E-BF6F-282E6AC7371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1018.27</c:v>
                </c:pt>
                <c:pt idx="1">
                  <c:v>1120.55</c:v>
                </c:pt>
                <c:pt idx="2">
                  <c:v>966.33</c:v>
                </c:pt>
                <c:pt idx="3">
                  <c:v>958.81</c:v>
                </c:pt>
                <c:pt idx="4">
                  <c:v>1001.3</c:v>
                </c:pt>
              </c:numCache>
            </c:numRef>
          </c:val>
          <c:smooth val="0"/>
          <c:extLst>
            <c:ext xmlns:c16="http://schemas.microsoft.com/office/drawing/2014/chart" uri="{C3380CC4-5D6E-409C-BE32-E72D297353CC}">
              <c16:uniqueId val="{00000001-16C7-4D7E-BF6F-282E6AC7371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100</c:v>
                </c:pt>
                <c:pt idx="2">
                  <c:v>64.84</c:v>
                </c:pt>
                <c:pt idx="3">
                  <c:v>60.57</c:v>
                </c:pt>
                <c:pt idx="4">
                  <c:v>56.76</c:v>
                </c:pt>
              </c:numCache>
            </c:numRef>
          </c:val>
          <c:extLst>
            <c:ext xmlns:c16="http://schemas.microsoft.com/office/drawing/2014/chart" uri="{C3380CC4-5D6E-409C-BE32-E72D297353CC}">
              <c16:uniqueId val="{00000000-8D92-49F7-8878-4F7615CBD0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71.569999999999993</c:v>
                </c:pt>
                <c:pt idx="1">
                  <c:v>73.28</c:v>
                </c:pt>
                <c:pt idx="2">
                  <c:v>81.739999999999995</c:v>
                </c:pt>
                <c:pt idx="3">
                  <c:v>82.88</c:v>
                </c:pt>
                <c:pt idx="4">
                  <c:v>81.88</c:v>
                </c:pt>
              </c:numCache>
            </c:numRef>
          </c:val>
          <c:smooth val="0"/>
          <c:extLst>
            <c:ext xmlns:c16="http://schemas.microsoft.com/office/drawing/2014/chart" uri="{C3380CC4-5D6E-409C-BE32-E72D297353CC}">
              <c16:uniqueId val="{00000001-8D92-49F7-8878-4F7615CBD0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153.21</c:v>
                </c:pt>
                <c:pt idx="1">
                  <c:v>153.44999999999999</c:v>
                </c:pt>
                <c:pt idx="2">
                  <c:v>238.5</c:v>
                </c:pt>
                <c:pt idx="3">
                  <c:v>256.07</c:v>
                </c:pt>
                <c:pt idx="4">
                  <c:v>200.45</c:v>
                </c:pt>
              </c:numCache>
            </c:numRef>
          </c:val>
          <c:extLst>
            <c:ext xmlns:c16="http://schemas.microsoft.com/office/drawing/2014/chart" uri="{C3380CC4-5D6E-409C-BE32-E72D297353CC}">
              <c16:uniqueId val="{00000000-FFC1-4954-A9C0-C09ABACC06F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195.88</c:v>
                </c:pt>
                <c:pt idx="1">
                  <c:v>193.1</c:v>
                </c:pt>
                <c:pt idx="2">
                  <c:v>194.31</c:v>
                </c:pt>
                <c:pt idx="3">
                  <c:v>190.99</c:v>
                </c:pt>
                <c:pt idx="4">
                  <c:v>187.55</c:v>
                </c:pt>
              </c:numCache>
            </c:numRef>
          </c:val>
          <c:smooth val="0"/>
          <c:extLst>
            <c:ext xmlns:c16="http://schemas.microsoft.com/office/drawing/2014/chart" uri="{C3380CC4-5D6E-409C-BE32-E72D297353CC}">
              <c16:uniqueId val="{00000001-FFC1-4954-A9C0-C09ABACC06F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46"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四万十市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33680</v>
      </c>
      <c r="AM8" s="51"/>
      <c r="AN8" s="51"/>
      <c r="AO8" s="51"/>
      <c r="AP8" s="51"/>
      <c r="AQ8" s="51"/>
      <c r="AR8" s="51"/>
      <c r="AS8" s="51"/>
      <c r="AT8" s="46">
        <f>データ!T6</f>
        <v>632.29</v>
      </c>
      <c r="AU8" s="46"/>
      <c r="AV8" s="46"/>
      <c r="AW8" s="46"/>
      <c r="AX8" s="46"/>
      <c r="AY8" s="46"/>
      <c r="AZ8" s="46"/>
      <c r="BA8" s="46"/>
      <c r="BB8" s="46">
        <f>データ!U6</f>
        <v>53.27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24.31</v>
      </c>
      <c r="Q10" s="46"/>
      <c r="R10" s="46"/>
      <c r="S10" s="46"/>
      <c r="T10" s="46"/>
      <c r="U10" s="46"/>
      <c r="V10" s="46"/>
      <c r="W10" s="46">
        <f>データ!Q6</f>
        <v>95.73</v>
      </c>
      <c r="X10" s="46"/>
      <c r="Y10" s="46"/>
      <c r="Z10" s="46"/>
      <c r="AA10" s="46"/>
      <c r="AB10" s="46"/>
      <c r="AC10" s="46"/>
      <c r="AD10" s="51">
        <f>データ!R6</f>
        <v>2268</v>
      </c>
      <c r="AE10" s="51"/>
      <c r="AF10" s="51"/>
      <c r="AG10" s="51"/>
      <c r="AH10" s="51"/>
      <c r="AI10" s="51"/>
      <c r="AJ10" s="51"/>
      <c r="AK10" s="2"/>
      <c r="AL10" s="51">
        <f>データ!V6</f>
        <v>8124</v>
      </c>
      <c r="AM10" s="51"/>
      <c r="AN10" s="51"/>
      <c r="AO10" s="51"/>
      <c r="AP10" s="51"/>
      <c r="AQ10" s="51"/>
      <c r="AR10" s="51"/>
      <c r="AS10" s="51"/>
      <c r="AT10" s="46">
        <f>データ!W6</f>
        <v>1.74</v>
      </c>
      <c r="AU10" s="46"/>
      <c r="AV10" s="46"/>
      <c r="AW10" s="46"/>
      <c r="AX10" s="46"/>
      <c r="AY10" s="46"/>
      <c r="AZ10" s="46"/>
      <c r="BA10" s="46"/>
      <c r="BB10" s="46">
        <f>データ!X6</f>
        <v>4668.97</v>
      </c>
      <c r="BC10" s="46"/>
      <c r="BD10" s="46"/>
      <c r="BE10" s="46"/>
      <c r="BF10" s="46"/>
      <c r="BG10" s="46"/>
      <c r="BH10" s="46"/>
      <c r="BI10" s="46"/>
      <c r="BJ10" s="2"/>
      <c r="BK10" s="2"/>
      <c r="BL10" s="70" t="s">
        <v>22</v>
      </c>
      <c r="BM10" s="71"/>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117</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69"/>
      <c r="BN66" s="69"/>
      <c r="BO66" s="69"/>
      <c r="BP66" s="69"/>
      <c r="BQ66" s="69"/>
      <c r="BR66" s="69"/>
      <c r="BS66" s="69"/>
      <c r="BT66" s="69"/>
      <c r="BU66" s="69"/>
      <c r="BV66" s="69"/>
      <c r="BW66" s="69"/>
      <c r="BX66" s="69"/>
      <c r="BY66" s="69"/>
      <c r="BZ66" s="6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69"/>
      <c r="BN67" s="69"/>
      <c r="BO67" s="69"/>
      <c r="BP67" s="69"/>
      <c r="BQ67" s="69"/>
      <c r="BR67" s="69"/>
      <c r="BS67" s="69"/>
      <c r="BT67" s="69"/>
      <c r="BU67" s="69"/>
      <c r="BV67" s="69"/>
      <c r="BW67" s="69"/>
      <c r="BX67" s="69"/>
      <c r="BY67" s="69"/>
      <c r="BZ67" s="6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69"/>
      <c r="BN68" s="69"/>
      <c r="BO68" s="69"/>
      <c r="BP68" s="69"/>
      <c r="BQ68" s="69"/>
      <c r="BR68" s="69"/>
      <c r="BS68" s="69"/>
      <c r="BT68" s="69"/>
      <c r="BU68" s="69"/>
      <c r="BV68" s="69"/>
      <c r="BW68" s="69"/>
      <c r="BX68" s="69"/>
      <c r="BY68" s="69"/>
      <c r="BZ68" s="6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69"/>
      <c r="BN69" s="69"/>
      <c r="BO69" s="69"/>
      <c r="BP69" s="69"/>
      <c r="BQ69" s="69"/>
      <c r="BR69" s="69"/>
      <c r="BS69" s="69"/>
      <c r="BT69" s="69"/>
      <c r="BU69" s="69"/>
      <c r="BV69" s="69"/>
      <c r="BW69" s="69"/>
      <c r="BX69" s="69"/>
      <c r="BY69" s="69"/>
      <c r="BZ69" s="6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69"/>
      <c r="BN70" s="69"/>
      <c r="BO70" s="69"/>
      <c r="BP70" s="69"/>
      <c r="BQ70" s="69"/>
      <c r="BR70" s="69"/>
      <c r="BS70" s="69"/>
      <c r="BT70" s="69"/>
      <c r="BU70" s="69"/>
      <c r="BV70" s="69"/>
      <c r="BW70" s="69"/>
      <c r="BX70" s="69"/>
      <c r="BY70" s="69"/>
      <c r="BZ70" s="6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69"/>
      <c r="BN71" s="69"/>
      <c r="BO71" s="69"/>
      <c r="BP71" s="69"/>
      <c r="BQ71" s="69"/>
      <c r="BR71" s="69"/>
      <c r="BS71" s="69"/>
      <c r="BT71" s="69"/>
      <c r="BU71" s="69"/>
      <c r="BV71" s="69"/>
      <c r="BW71" s="69"/>
      <c r="BX71" s="69"/>
      <c r="BY71" s="69"/>
      <c r="BZ71" s="6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69"/>
      <c r="BN72" s="69"/>
      <c r="BO72" s="69"/>
      <c r="BP72" s="69"/>
      <c r="BQ72" s="69"/>
      <c r="BR72" s="69"/>
      <c r="BS72" s="69"/>
      <c r="BT72" s="69"/>
      <c r="BU72" s="69"/>
      <c r="BV72" s="69"/>
      <c r="BW72" s="69"/>
      <c r="BX72" s="69"/>
      <c r="BY72" s="69"/>
      <c r="BZ72" s="6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69"/>
      <c r="BN73" s="69"/>
      <c r="BO73" s="69"/>
      <c r="BP73" s="69"/>
      <c r="BQ73" s="69"/>
      <c r="BR73" s="69"/>
      <c r="BS73" s="69"/>
      <c r="BT73" s="69"/>
      <c r="BU73" s="69"/>
      <c r="BV73" s="69"/>
      <c r="BW73" s="69"/>
      <c r="BX73" s="69"/>
      <c r="BY73" s="69"/>
      <c r="BZ73" s="6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69"/>
      <c r="BN74" s="69"/>
      <c r="BO74" s="69"/>
      <c r="BP74" s="69"/>
      <c r="BQ74" s="69"/>
      <c r="BR74" s="69"/>
      <c r="BS74" s="69"/>
      <c r="BT74" s="69"/>
      <c r="BU74" s="69"/>
      <c r="BV74" s="69"/>
      <c r="BW74" s="69"/>
      <c r="BX74" s="69"/>
      <c r="BY74" s="69"/>
      <c r="BZ74" s="6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69"/>
      <c r="BN75" s="69"/>
      <c r="BO75" s="69"/>
      <c r="BP75" s="69"/>
      <c r="BQ75" s="69"/>
      <c r="BR75" s="69"/>
      <c r="BS75" s="69"/>
      <c r="BT75" s="69"/>
      <c r="BU75" s="69"/>
      <c r="BV75" s="69"/>
      <c r="BW75" s="69"/>
      <c r="BX75" s="69"/>
      <c r="BY75" s="69"/>
      <c r="BZ75" s="6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69"/>
      <c r="BN76" s="69"/>
      <c r="BO76" s="69"/>
      <c r="BP76" s="69"/>
      <c r="BQ76" s="69"/>
      <c r="BR76" s="69"/>
      <c r="BS76" s="69"/>
      <c r="BT76" s="69"/>
      <c r="BU76" s="69"/>
      <c r="BV76" s="69"/>
      <c r="BW76" s="69"/>
      <c r="BX76" s="69"/>
      <c r="BY76" s="69"/>
      <c r="BZ76" s="6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69"/>
      <c r="BN77" s="69"/>
      <c r="BO77" s="69"/>
      <c r="BP77" s="69"/>
      <c r="BQ77" s="69"/>
      <c r="BR77" s="69"/>
      <c r="BS77" s="69"/>
      <c r="BT77" s="69"/>
      <c r="BU77" s="69"/>
      <c r="BV77" s="69"/>
      <c r="BW77" s="69"/>
      <c r="BX77" s="69"/>
      <c r="BY77" s="69"/>
      <c r="BZ77" s="6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69"/>
      <c r="BN78" s="69"/>
      <c r="BO78" s="69"/>
      <c r="BP78" s="69"/>
      <c r="BQ78" s="69"/>
      <c r="BR78" s="69"/>
      <c r="BS78" s="69"/>
      <c r="BT78" s="69"/>
      <c r="BU78" s="69"/>
      <c r="BV78" s="69"/>
      <c r="BW78" s="69"/>
      <c r="BX78" s="69"/>
      <c r="BY78" s="69"/>
      <c r="BZ78" s="6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69"/>
      <c r="BN79" s="69"/>
      <c r="BO79" s="69"/>
      <c r="BP79" s="69"/>
      <c r="BQ79" s="69"/>
      <c r="BR79" s="69"/>
      <c r="BS79" s="69"/>
      <c r="BT79" s="69"/>
      <c r="BU79" s="69"/>
      <c r="BV79" s="69"/>
      <c r="BW79" s="69"/>
      <c r="BX79" s="69"/>
      <c r="BY79" s="69"/>
      <c r="BZ79" s="6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69"/>
      <c r="BN80" s="69"/>
      <c r="BO80" s="69"/>
      <c r="BP80" s="69"/>
      <c r="BQ80" s="69"/>
      <c r="BR80" s="69"/>
      <c r="BS80" s="69"/>
      <c r="BT80" s="69"/>
      <c r="BU80" s="69"/>
      <c r="BV80" s="69"/>
      <c r="BW80" s="69"/>
      <c r="BX80" s="69"/>
      <c r="BY80" s="69"/>
      <c r="BZ80" s="6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69"/>
      <c r="BN81" s="69"/>
      <c r="BO81" s="69"/>
      <c r="BP81" s="69"/>
      <c r="BQ81" s="69"/>
      <c r="BR81" s="69"/>
      <c r="BS81" s="69"/>
      <c r="BT81" s="69"/>
      <c r="BU81" s="69"/>
      <c r="BV81" s="69"/>
      <c r="BW81" s="69"/>
      <c r="BX81" s="69"/>
      <c r="BY81" s="69"/>
      <c r="BZ81" s="6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9"/>
      <c r="BM82" s="69"/>
      <c r="BN82" s="69"/>
      <c r="BO82" s="69"/>
      <c r="BP82" s="69"/>
      <c r="BQ82" s="69"/>
      <c r="BR82" s="69"/>
      <c r="BS82" s="69"/>
      <c r="BT82" s="69"/>
      <c r="BU82" s="69"/>
      <c r="BV82" s="69"/>
      <c r="BW82" s="69"/>
      <c r="BX82" s="69"/>
      <c r="BY82" s="69"/>
      <c r="BZ82" s="6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S29DZdlrBQO4IBtzgcDkJrZOeVpfxHruLG25caER0ru0MiTORo4Pd+k0wP5Gzsm9j+n4IO7IYGEDtNZUSbeDbg==" saltValue="EYyN+i/BpNOxYqUHgtFf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4" t="s">
        <v>53</v>
      </c>
      <c r="I3" s="85"/>
      <c r="J3" s="85"/>
      <c r="K3" s="85"/>
      <c r="L3" s="85"/>
      <c r="M3" s="85"/>
      <c r="N3" s="85"/>
      <c r="O3" s="85"/>
      <c r="P3" s="85"/>
      <c r="Q3" s="85"/>
      <c r="R3" s="85"/>
      <c r="S3" s="85"/>
      <c r="T3" s="85"/>
      <c r="U3" s="85"/>
      <c r="V3" s="85"/>
      <c r="W3" s="85"/>
      <c r="X3" s="86"/>
      <c r="Y3" s="90" t="s">
        <v>54</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55</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56</v>
      </c>
      <c r="B4" s="30"/>
      <c r="C4" s="30"/>
      <c r="D4" s="30"/>
      <c r="E4" s="30"/>
      <c r="F4" s="30"/>
      <c r="G4" s="30"/>
      <c r="H4" s="87"/>
      <c r="I4" s="88"/>
      <c r="J4" s="88"/>
      <c r="K4" s="88"/>
      <c r="L4" s="88"/>
      <c r="M4" s="88"/>
      <c r="N4" s="88"/>
      <c r="O4" s="88"/>
      <c r="P4" s="88"/>
      <c r="Q4" s="88"/>
      <c r="R4" s="88"/>
      <c r="S4" s="88"/>
      <c r="T4" s="88"/>
      <c r="U4" s="88"/>
      <c r="V4" s="88"/>
      <c r="W4" s="88"/>
      <c r="X4" s="89"/>
      <c r="Y4" s="83" t="s">
        <v>57</v>
      </c>
      <c r="Z4" s="83"/>
      <c r="AA4" s="83"/>
      <c r="AB4" s="83"/>
      <c r="AC4" s="83"/>
      <c r="AD4" s="83"/>
      <c r="AE4" s="83"/>
      <c r="AF4" s="83"/>
      <c r="AG4" s="83"/>
      <c r="AH4" s="83"/>
      <c r="AI4" s="83"/>
      <c r="AJ4" s="83" t="s">
        <v>58</v>
      </c>
      <c r="AK4" s="83"/>
      <c r="AL4" s="83"/>
      <c r="AM4" s="83"/>
      <c r="AN4" s="83"/>
      <c r="AO4" s="83"/>
      <c r="AP4" s="83"/>
      <c r="AQ4" s="83"/>
      <c r="AR4" s="83"/>
      <c r="AS4" s="83"/>
      <c r="AT4" s="83"/>
      <c r="AU4" s="83" t="s">
        <v>59</v>
      </c>
      <c r="AV4" s="83"/>
      <c r="AW4" s="83"/>
      <c r="AX4" s="83"/>
      <c r="AY4" s="83"/>
      <c r="AZ4" s="83"/>
      <c r="BA4" s="83"/>
      <c r="BB4" s="83"/>
      <c r="BC4" s="83"/>
      <c r="BD4" s="83"/>
      <c r="BE4" s="83"/>
      <c r="BF4" s="83" t="s">
        <v>60</v>
      </c>
      <c r="BG4" s="83"/>
      <c r="BH4" s="83"/>
      <c r="BI4" s="83"/>
      <c r="BJ4" s="83"/>
      <c r="BK4" s="83"/>
      <c r="BL4" s="83"/>
      <c r="BM4" s="83"/>
      <c r="BN4" s="83"/>
      <c r="BO4" s="83"/>
      <c r="BP4" s="83"/>
      <c r="BQ4" s="83" t="s">
        <v>61</v>
      </c>
      <c r="BR4" s="83"/>
      <c r="BS4" s="83"/>
      <c r="BT4" s="83"/>
      <c r="BU4" s="83"/>
      <c r="BV4" s="83"/>
      <c r="BW4" s="83"/>
      <c r="BX4" s="83"/>
      <c r="BY4" s="83"/>
      <c r="BZ4" s="83"/>
      <c r="CA4" s="83"/>
      <c r="CB4" s="83" t="s">
        <v>62</v>
      </c>
      <c r="CC4" s="83"/>
      <c r="CD4" s="83"/>
      <c r="CE4" s="83"/>
      <c r="CF4" s="83"/>
      <c r="CG4" s="83"/>
      <c r="CH4" s="83"/>
      <c r="CI4" s="83"/>
      <c r="CJ4" s="83"/>
      <c r="CK4" s="83"/>
      <c r="CL4" s="83"/>
      <c r="CM4" s="83" t="s">
        <v>63</v>
      </c>
      <c r="CN4" s="83"/>
      <c r="CO4" s="83"/>
      <c r="CP4" s="83"/>
      <c r="CQ4" s="83"/>
      <c r="CR4" s="83"/>
      <c r="CS4" s="83"/>
      <c r="CT4" s="83"/>
      <c r="CU4" s="83"/>
      <c r="CV4" s="83"/>
      <c r="CW4" s="83"/>
      <c r="CX4" s="83" t="s">
        <v>64</v>
      </c>
      <c r="CY4" s="83"/>
      <c r="CZ4" s="83"/>
      <c r="DA4" s="83"/>
      <c r="DB4" s="83"/>
      <c r="DC4" s="83"/>
      <c r="DD4" s="83"/>
      <c r="DE4" s="83"/>
      <c r="DF4" s="83"/>
      <c r="DG4" s="83"/>
      <c r="DH4" s="83"/>
      <c r="DI4" s="83" t="s">
        <v>65</v>
      </c>
      <c r="DJ4" s="83"/>
      <c r="DK4" s="83"/>
      <c r="DL4" s="83"/>
      <c r="DM4" s="83"/>
      <c r="DN4" s="83"/>
      <c r="DO4" s="83"/>
      <c r="DP4" s="83"/>
      <c r="DQ4" s="83"/>
      <c r="DR4" s="83"/>
      <c r="DS4" s="83"/>
      <c r="DT4" s="83" t="s">
        <v>66</v>
      </c>
      <c r="DU4" s="83"/>
      <c r="DV4" s="83"/>
      <c r="DW4" s="83"/>
      <c r="DX4" s="83"/>
      <c r="DY4" s="83"/>
      <c r="DZ4" s="83"/>
      <c r="EA4" s="83"/>
      <c r="EB4" s="83"/>
      <c r="EC4" s="83"/>
      <c r="ED4" s="83"/>
      <c r="EE4" s="83" t="s">
        <v>67</v>
      </c>
      <c r="EF4" s="83"/>
      <c r="EG4" s="83"/>
      <c r="EH4" s="83"/>
      <c r="EI4" s="83"/>
      <c r="EJ4" s="83"/>
      <c r="EK4" s="83"/>
      <c r="EL4" s="83"/>
      <c r="EM4" s="83"/>
      <c r="EN4" s="83"/>
      <c r="EO4" s="83"/>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392103</v>
      </c>
      <c r="D6" s="33">
        <f t="shared" si="3"/>
        <v>47</v>
      </c>
      <c r="E6" s="33">
        <f t="shared" si="3"/>
        <v>17</v>
      </c>
      <c r="F6" s="33">
        <f t="shared" si="3"/>
        <v>1</v>
      </c>
      <c r="G6" s="33">
        <f t="shared" si="3"/>
        <v>0</v>
      </c>
      <c r="H6" s="33" t="str">
        <f t="shared" si="3"/>
        <v>高知県　四万十市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24.31</v>
      </c>
      <c r="Q6" s="34">
        <f t="shared" si="3"/>
        <v>95.73</v>
      </c>
      <c r="R6" s="34">
        <f t="shared" si="3"/>
        <v>2268</v>
      </c>
      <c r="S6" s="34">
        <f t="shared" si="3"/>
        <v>33680</v>
      </c>
      <c r="T6" s="34">
        <f t="shared" si="3"/>
        <v>632.29</v>
      </c>
      <c r="U6" s="34">
        <f t="shared" si="3"/>
        <v>53.27</v>
      </c>
      <c r="V6" s="34">
        <f t="shared" si="3"/>
        <v>8124</v>
      </c>
      <c r="W6" s="34">
        <f t="shared" si="3"/>
        <v>1.74</v>
      </c>
      <c r="X6" s="34">
        <f t="shared" si="3"/>
        <v>4668.97</v>
      </c>
      <c r="Y6" s="35">
        <f>IF(Y7="",NA(),Y7)</f>
        <v>63.3</v>
      </c>
      <c r="Z6" s="35">
        <f t="shared" ref="Z6:AH6" si="4">IF(Z7="",NA(),Z7)</f>
        <v>45.74</v>
      </c>
      <c r="AA6" s="35">
        <f t="shared" si="4"/>
        <v>46.12</v>
      </c>
      <c r="AB6" s="35">
        <f t="shared" si="4"/>
        <v>47.9</v>
      </c>
      <c r="AC6" s="35">
        <f t="shared" si="4"/>
        <v>61.71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432.86</v>
      </c>
      <c r="BG6" s="35">
        <f t="shared" ref="BG6:BO6" si="7">IF(BG7="",NA(),BG7)</f>
        <v>374.17</v>
      </c>
      <c r="BH6" s="35">
        <f t="shared" si="7"/>
        <v>1821.38</v>
      </c>
      <c r="BI6" s="35">
        <f t="shared" si="7"/>
        <v>883.43</v>
      </c>
      <c r="BJ6" s="35">
        <f t="shared" si="7"/>
        <v>905.72</v>
      </c>
      <c r="BK6" s="35">
        <f t="shared" si="7"/>
        <v>1018.27</v>
      </c>
      <c r="BL6" s="35">
        <f t="shared" si="7"/>
        <v>1120.55</v>
      </c>
      <c r="BM6" s="35">
        <f t="shared" si="7"/>
        <v>966.33</v>
      </c>
      <c r="BN6" s="35">
        <f t="shared" si="7"/>
        <v>958.81</v>
      </c>
      <c r="BO6" s="35">
        <f t="shared" si="7"/>
        <v>1001.3</v>
      </c>
      <c r="BP6" s="34" t="str">
        <f>IF(BP7="","",IF(BP7="-","【-】","【"&amp;SUBSTITUTE(TEXT(BP7,"#,##0.00"),"-","△")&amp;"】"))</f>
        <v>【682.51】</v>
      </c>
      <c r="BQ6" s="35">
        <f>IF(BQ7="",NA(),BQ7)</f>
        <v>100</v>
      </c>
      <c r="BR6" s="35">
        <f t="shared" ref="BR6:BZ6" si="8">IF(BR7="",NA(),BR7)</f>
        <v>100</v>
      </c>
      <c r="BS6" s="35">
        <f t="shared" si="8"/>
        <v>64.84</v>
      </c>
      <c r="BT6" s="35">
        <f t="shared" si="8"/>
        <v>60.57</v>
      </c>
      <c r="BU6" s="35">
        <f t="shared" si="8"/>
        <v>56.76</v>
      </c>
      <c r="BV6" s="35">
        <f t="shared" si="8"/>
        <v>71.569999999999993</v>
      </c>
      <c r="BW6" s="35">
        <f t="shared" si="8"/>
        <v>73.28</v>
      </c>
      <c r="BX6" s="35">
        <f t="shared" si="8"/>
        <v>81.739999999999995</v>
      </c>
      <c r="BY6" s="35">
        <f t="shared" si="8"/>
        <v>82.88</v>
      </c>
      <c r="BZ6" s="35">
        <f t="shared" si="8"/>
        <v>81.88</v>
      </c>
      <c r="CA6" s="34" t="str">
        <f>IF(CA7="","",IF(CA7="-","【-】","【"&amp;SUBSTITUTE(TEXT(CA7,"#,##0.00"),"-","△")&amp;"】"))</f>
        <v>【100.34】</v>
      </c>
      <c r="CB6" s="35">
        <f>IF(CB7="",NA(),CB7)</f>
        <v>153.21</v>
      </c>
      <c r="CC6" s="35">
        <f t="shared" ref="CC6:CK6" si="9">IF(CC7="",NA(),CC7)</f>
        <v>153.44999999999999</v>
      </c>
      <c r="CD6" s="35">
        <f t="shared" si="9"/>
        <v>238.5</v>
      </c>
      <c r="CE6" s="35">
        <f t="shared" si="9"/>
        <v>256.07</v>
      </c>
      <c r="CF6" s="35">
        <f t="shared" si="9"/>
        <v>200.45</v>
      </c>
      <c r="CG6" s="35">
        <f t="shared" si="9"/>
        <v>195.88</v>
      </c>
      <c r="CH6" s="35">
        <f t="shared" si="9"/>
        <v>193.1</v>
      </c>
      <c r="CI6" s="35">
        <f t="shared" si="9"/>
        <v>194.31</v>
      </c>
      <c r="CJ6" s="35">
        <f t="shared" si="9"/>
        <v>190.99</v>
      </c>
      <c r="CK6" s="35">
        <f t="shared" si="9"/>
        <v>187.55</v>
      </c>
      <c r="CL6" s="34" t="str">
        <f>IF(CL7="","",IF(CL7="-","【-】","【"&amp;SUBSTITUTE(TEXT(CL7,"#,##0.00"),"-","△")&amp;"】"))</f>
        <v>【136.15】</v>
      </c>
      <c r="CM6" s="35">
        <f>IF(CM7="",NA(),CM7)</f>
        <v>51.03</v>
      </c>
      <c r="CN6" s="35">
        <f t="shared" ref="CN6:CV6" si="10">IF(CN7="",NA(),CN7)</f>
        <v>51.18</v>
      </c>
      <c r="CO6" s="35">
        <f t="shared" si="10"/>
        <v>52.74</v>
      </c>
      <c r="CP6" s="35">
        <f t="shared" si="10"/>
        <v>65.010000000000005</v>
      </c>
      <c r="CQ6" s="35">
        <f t="shared" si="10"/>
        <v>49.53</v>
      </c>
      <c r="CR6" s="35">
        <f t="shared" si="10"/>
        <v>49.75</v>
      </c>
      <c r="CS6" s="35">
        <f t="shared" si="10"/>
        <v>51.05</v>
      </c>
      <c r="CT6" s="35">
        <f t="shared" si="10"/>
        <v>53.5</v>
      </c>
      <c r="CU6" s="35">
        <f t="shared" si="10"/>
        <v>52.58</v>
      </c>
      <c r="CV6" s="35">
        <f t="shared" si="10"/>
        <v>50.94</v>
      </c>
      <c r="CW6" s="34" t="str">
        <f>IF(CW7="","",IF(CW7="-","【-】","【"&amp;SUBSTITUTE(TEXT(CW7,"#,##0.00"),"-","△")&amp;"】"))</f>
        <v>【59.64】</v>
      </c>
      <c r="CX6" s="35">
        <f>IF(CX7="",NA(),CX7)</f>
        <v>89.95</v>
      </c>
      <c r="CY6" s="35">
        <f t="shared" ref="CY6:DG6" si="11">IF(CY7="",NA(),CY7)</f>
        <v>90.92</v>
      </c>
      <c r="CZ6" s="35">
        <f t="shared" si="11"/>
        <v>91.8</v>
      </c>
      <c r="DA6" s="35">
        <f t="shared" si="11"/>
        <v>91.95</v>
      </c>
      <c r="DB6" s="35">
        <f t="shared" si="11"/>
        <v>94.55</v>
      </c>
      <c r="DC6" s="35">
        <f t="shared" si="11"/>
        <v>87.85</v>
      </c>
      <c r="DD6" s="35">
        <f t="shared" si="11"/>
        <v>87.52</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0.11</v>
      </c>
      <c r="EF6" s="34">
        <f t="shared" ref="EF6:EN6" si="14">IF(EF7="",NA(),EF7)</f>
        <v>0</v>
      </c>
      <c r="EG6" s="35">
        <f t="shared" si="14"/>
        <v>0.25</v>
      </c>
      <c r="EH6" s="34">
        <f t="shared" si="14"/>
        <v>0</v>
      </c>
      <c r="EI6" s="34">
        <f t="shared" si="14"/>
        <v>0</v>
      </c>
      <c r="EJ6" s="35">
        <f t="shared" si="14"/>
        <v>0.16</v>
      </c>
      <c r="EK6" s="35">
        <f t="shared" si="14"/>
        <v>0.19</v>
      </c>
      <c r="EL6" s="35">
        <f t="shared" si="14"/>
        <v>0.16</v>
      </c>
      <c r="EM6" s="35">
        <f t="shared" si="14"/>
        <v>0.13</v>
      </c>
      <c r="EN6" s="35">
        <f t="shared" si="14"/>
        <v>0.15</v>
      </c>
      <c r="EO6" s="34" t="str">
        <f>IF(EO7="","",IF(EO7="-","【-】","【"&amp;SUBSTITUTE(TEXT(EO7,"#,##0.00"),"-","△")&amp;"】"))</f>
        <v>【0.22】</v>
      </c>
    </row>
    <row r="7" spans="1:145" s="36" customFormat="1" x14ac:dyDescent="0.15">
      <c r="A7" s="28"/>
      <c r="B7" s="37">
        <v>2019</v>
      </c>
      <c r="C7" s="37">
        <v>392103</v>
      </c>
      <c r="D7" s="37">
        <v>47</v>
      </c>
      <c r="E7" s="37">
        <v>17</v>
      </c>
      <c r="F7" s="37">
        <v>1</v>
      </c>
      <c r="G7" s="37">
        <v>0</v>
      </c>
      <c r="H7" s="37" t="s">
        <v>97</v>
      </c>
      <c r="I7" s="37" t="s">
        <v>98</v>
      </c>
      <c r="J7" s="37" t="s">
        <v>99</v>
      </c>
      <c r="K7" s="37" t="s">
        <v>100</v>
      </c>
      <c r="L7" s="37" t="s">
        <v>101</v>
      </c>
      <c r="M7" s="37" t="s">
        <v>102</v>
      </c>
      <c r="N7" s="38" t="s">
        <v>103</v>
      </c>
      <c r="O7" s="38" t="s">
        <v>104</v>
      </c>
      <c r="P7" s="38">
        <v>24.31</v>
      </c>
      <c r="Q7" s="38">
        <v>95.73</v>
      </c>
      <c r="R7" s="38">
        <v>2268</v>
      </c>
      <c r="S7" s="38">
        <v>33680</v>
      </c>
      <c r="T7" s="38">
        <v>632.29</v>
      </c>
      <c r="U7" s="38">
        <v>53.27</v>
      </c>
      <c r="V7" s="38">
        <v>8124</v>
      </c>
      <c r="W7" s="38">
        <v>1.74</v>
      </c>
      <c r="X7" s="38">
        <v>4668.97</v>
      </c>
      <c r="Y7" s="38">
        <v>63.3</v>
      </c>
      <c r="Z7" s="38">
        <v>45.74</v>
      </c>
      <c r="AA7" s="38">
        <v>46.12</v>
      </c>
      <c r="AB7" s="38">
        <v>47.9</v>
      </c>
      <c r="AC7" s="38">
        <v>61.71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432.86</v>
      </c>
      <c r="BG7" s="38">
        <v>374.17</v>
      </c>
      <c r="BH7" s="38">
        <v>1821.38</v>
      </c>
      <c r="BI7" s="38">
        <v>883.43</v>
      </c>
      <c r="BJ7" s="38">
        <v>905.72</v>
      </c>
      <c r="BK7" s="38">
        <v>1018.27</v>
      </c>
      <c r="BL7" s="38">
        <v>1120.55</v>
      </c>
      <c r="BM7" s="38">
        <v>966.33</v>
      </c>
      <c r="BN7" s="38">
        <v>958.81</v>
      </c>
      <c r="BO7" s="38">
        <v>1001.3</v>
      </c>
      <c r="BP7" s="38">
        <v>682.51</v>
      </c>
      <c r="BQ7" s="38">
        <v>100</v>
      </c>
      <c r="BR7" s="38">
        <v>100</v>
      </c>
      <c r="BS7" s="38">
        <v>64.84</v>
      </c>
      <c r="BT7" s="38">
        <v>60.57</v>
      </c>
      <c r="BU7" s="38">
        <v>56.76</v>
      </c>
      <c r="BV7" s="38">
        <v>71.569999999999993</v>
      </c>
      <c r="BW7" s="38">
        <v>73.28</v>
      </c>
      <c r="BX7" s="38">
        <v>81.739999999999995</v>
      </c>
      <c r="BY7" s="38">
        <v>82.88</v>
      </c>
      <c r="BZ7" s="38">
        <v>81.88</v>
      </c>
      <c r="CA7" s="38">
        <v>100.34</v>
      </c>
      <c r="CB7" s="38">
        <v>153.21</v>
      </c>
      <c r="CC7" s="38">
        <v>153.44999999999999</v>
      </c>
      <c r="CD7" s="38">
        <v>238.5</v>
      </c>
      <c r="CE7" s="38">
        <v>256.07</v>
      </c>
      <c r="CF7" s="38">
        <v>200.45</v>
      </c>
      <c r="CG7" s="38">
        <v>195.88</v>
      </c>
      <c r="CH7" s="38">
        <v>193.1</v>
      </c>
      <c r="CI7" s="38">
        <v>194.31</v>
      </c>
      <c r="CJ7" s="38">
        <v>190.99</v>
      </c>
      <c r="CK7" s="38">
        <v>187.55</v>
      </c>
      <c r="CL7" s="38">
        <v>136.15</v>
      </c>
      <c r="CM7" s="38">
        <v>51.03</v>
      </c>
      <c r="CN7" s="38">
        <v>51.18</v>
      </c>
      <c r="CO7" s="38">
        <v>52.74</v>
      </c>
      <c r="CP7" s="38">
        <v>65.010000000000005</v>
      </c>
      <c r="CQ7" s="38">
        <v>49.53</v>
      </c>
      <c r="CR7" s="38">
        <v>49.75</v>
      </c>
      <c r="CS7" s="38">
        <v>51.05</v>
      </c>
      <c r="CT7" s="38">
        <v>53.5</v>
      </c>
      <c r="CU7" s="38">
        <v>52.58</v>
      </c>
      <c r="CV7" s="38">
        <v>50.94</v>
      </c>
      <c r="CW7" s="38">
        <v>59.64</v>
      </c>
      <c r="CX7" s="38">
        <v>89.95</v>
      </c>
      <c r="CY7" s="38">
        <v>90.92</v>
      </c>
      <c r="CZ7" s="38">
        <v>91.8</v>
      </c>
      <c r="DA7" s="38">
        <v>91.95</v>
      </c>
      <c r="DB7" s="38">
        <v>94.55</v>
      </c>
      <c r="DC7" s="38">
        <v>87.85</v>
      </c>
      <c r="DD7" s="38">
        <v>87.52</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0.11</v>
      </c>
      <c r="EF7" s="38">
        <v>0</v>
      </c>
      <c r="EG7" s="38">
        <v>0.25</v>
      </c>
      <c r="EH7" s="38">
        <v>0</v>
      </c>
      <c r="EI7" s="38">
        <v>0</v>
      </c>
      <c r="EJ7" s="38">
        <v>0.16</v>
      </c>
      <c r="EK7" s="38">
        <v>0.19</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2020-12-04T02:49:22Z</dcterms:created>
  <dcterms:modified xsi:type="dcterms:W3CDTF">2021-01-13T05:41:48Z</dcterms:modified>
  <cp:category/>
</cp:coreProperties>
</file>