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ackup\2011新組織共有フォルダ\45環境上下水道課\01庶務班\20：調査・報告\経営比較調査\R2\【経営比較分析表】下水3会計\"/>
    </mc:Choice>
  </mc:AlternateContent>
  <workbookProtection workbookAlgorithmName="SHA-512" workbookHashValue="jdyNxu9cenW0BXCg/hm0BfS0dPqoDRHaSgnyuvg/hkYxMAKjGWwLi0sYiy15RHqDrelYQQISToqDFO79cbpH8w==" workbookSaltValue="Oq7RH5HHApBEZajeUnHdg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W10" i="4"/>
  <c r="P10" i="4"/>
  <c r="I10" i="4"/>
  <c r="BB8" i="4"/>
  <c r="AT8" i="4"/>
  <c r="AL8" i="4"/>
  <c r="W8" i="4"/>
  <c r="P8" i="4"/>
  <c r="I8" i="4"/>
  <c r="B6" i="4"/>
</calcChain>
</file>

<file path=xl/sharedStrings.xml><?xml version="1.0" encoding="utf-8"?>
<sst xmlns="http://schemas.openxmlformats.org/spreadsheetml/2006/main" count="239" uniqueCount="120">
  <si>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</si>
  <si>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</si>
  <si>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</si>
  <si>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</si>
  <si>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</si>
  <si>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</si>
  <si>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</si>
  <si>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</si>
  <si>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</si>
  <si>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</si>
  <si>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</si>
  <si>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</si>
  <si>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</si>
  <si>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</si>
  <si>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</si>
  <si>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</si>
  <si>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</si>
  <si>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</si>
  <si>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</si>
  <si>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</si>
  <si>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</si>
  <si>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</si>
  <si>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</si>
  <si>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</si>
  <si>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</si>
  <si>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</si>
  <si>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</si>
  <si>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</si>
  <si>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</si>
  <si>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</si>
  <si>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</si>
  <si>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</si>
  <si>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</si>
  <si>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</si>
  <si>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</si>
  <si>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</si>
  <si>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</si>
  <si>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</si>
  <si>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</si>
  <si>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</si>
  <si>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</si>
  <si>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</si>
  <si>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</si>
  <si>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</si>
  <si>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</si>
  <si>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</si>
  <si>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</si>
  <si>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</si>
  <si>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</si>
  <si>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</si>
  <si>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</si>
  <si>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</si>
  <si>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</si>
  <si>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</si>
  <si>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</si>
  <si>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</si>
  <si>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</si>
  <si>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</si>
  <si>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</si>
  <si>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</si>
  <si>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</si>
  <si>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</si>
  <si>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</si>
  <si>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</si>
  <si>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</si>
  <si>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</si>
  <si>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</si>
  <si>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</si>
  <si>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</si>
  <si>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</si>
  <si>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</si>
  <si>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</si>
  <si>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</si>
  <si>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</si>
  <si>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</si>
  <si>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</si>
  <si>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</si>
  <si>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</si>
  <si>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</si>
  <si>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</si>
  <si>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</si>
  <si>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</si>
  <si>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</si>
  <si>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</si>
  <si>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</si>
  <si>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</si>
  <si>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</si>
  <si>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</si>
  <si>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</si>
  <si>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</si>
  <si>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</si>
  <si>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</si>
  <si>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</si>
  <si>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</si>
  <si>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</si>
  <si>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</si>
  <si>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</si>
  <si>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</si>
  <si>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香美市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</si>
  <si>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</si>
  <si>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</si>
  <si>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</si>
  <si>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</si>
  <si>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</si>
  <si>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</si>
  <si>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</si>
  <si>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</si>
  <si>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</si>
  <si>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</si>
  <si>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</si>
  <si>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</si>
  <si>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</si>
  <si>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</si>
  <si>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</si>
  <si>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</si>
  <si>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</si>
  <si>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</si>
  <si>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④地方債償還金は一般会計からの基準内繰入金も充てられているため、他の類似団体と比較すると低い状況となっています。（企業債残高対事業規模比率については、H30の参照値である決算統計に誤りがあり、正しくは当該値が1078.80％→459.18％となります。）
⑤経費回収率は類似団体と比較して高い水準を維持しており、維持管理費用については下水道使用料収入で概ね賄えております。
⑥汚水処理原価は、県の流域下水道へ接続し、3市で処理場運営を行っていることから、単独で処理場を有する団体と比較すると、施設投資や維持管理費用が抑えられており、平均を下回っている状況です。
⑦施設利用率は処理施設を有していないため当該値はありません。
⑧水洗化率は微増となっていますが、整備区域についても、接続可能戸数の少ない市街化調整区域の整備へと移行していることから、大幅な接続率の向上は難しい見込みとなっております。</t>
    <phoneticPr fontId="4"/>
  </si>
  <si>
    <t>　今後、修繕費などの維持管理費の増加や地震対策及び管渠の更新等が必要であることから、財政状況の見直し、財源の確保が急務となっています。そのため、維持管理費の節減及び水洗化率向上に一層取り組むとともに、下水道使用料の改定を実施します。具体的には、令和３年度から排水量１㎥あたり税込３３円を増額します。（ただし、経過措置として、令和３年４月検針分から令和４年３月検針分までは現行の料金で据え置き、令和４年４月検針分から令和９年４月検針分までは使用水量１㎥あたり税込１６．５円の増額となります。）</t>
    <phoneticPr fontId="4"/>
  </si>
  <si>
    <r>
      <t>　現状では管渠の耐用年数は超過していませんが、近年管渠周辺の路面陥没等の修繕が増加してきてお</t>
    </r>
    <r>
      <rPr>
        <sz val="11"/>
        <rFont val="ＭＳ ゴシック"/>
        <family val="3"/>
        <charset val="128"/>
      </rPr>
      <t>り、老朽化に対する対策が必要となっております。
　今後は、耐震診断の結果やストックマネジメント計画（維持管理計画）に基づき、計画的な更新・維持管理を行っていく予定です。</t>
    </r>
    <rPh sb="71" eb="73">
      <t>コンゴ</t>
    </rPh>
    <rPh sb="80" eb="82">
      <t>ケッカ</t>
    </rPh>
    <rPh sb="104" eb="105">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</si>
</sst>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36F-41C5-A811-E6E2B7C53E0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0.15</c:v>
                </c:pt>
              </c:numCache>
            </c:numRef>
          </c:val>
          <c:smooth val="0"/>
          <c:extLst>
            <c:ext xmlns:c16="http://schemas.microsoft.com/office/drawing/2014/chart" uri="{C3380CC4-5D6E-409C-BE32-E72D297353CC}">
              <c16:uniqueId val="{00000001-836F-41C5-A811-E6E2B7C53E0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formatCode="#,##0.00;&quot;△&quot;#,##0.00;&quot;-&quot;">
                  <c:v>0</c:v>
                </c:pt>
                <c:pt idx="1">
                  <c:v>0</c:v>
                </c:pt>
                <c:pt idx="2">
                  <c:v>0</c:v>
                </c:pt>
                <c:pt idx="3" formatCode="#,##0.00;&quot;△&quot;#,##0.00;&quot;-&quot;">
                  <c:v>0</c:v>
                </c:pt>
                <c:pt idx="4" formatCode="#,##0.00;&quot;△&quot;#,##0.00;&quot;-&quot;">
                  <c:v>0</c:v>
                </c:pt>
              </c:numCache>
            </c:numRef>
          </c:val>
          <c:extLst>
            <c:ext xmlns:c16="http://schemas.microsoft.com/office/drawing/2014/chart" uri="{C3380CC4-5D6E-409C-BE32-E72D297353CC}">
              <c16:uniqueId val="{00000000-6C46-498F-B533-D365E3D8389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50.94</c:v>
                </c:pt>
              </c:numCache>
            </c:numRef>
          </c:val>
          <c:smooth val="0"/>
          <c:extLst>
            <c:ext xmlns:c16="http://schemas.microsoft.com/office/drawing/2014/chart" uri="{C3380CC4-5D6E-409C-BE32-E72D297353CC}">
              <c16:uniqueId val="{00000001-6C46-498F-B533-D365E3D8389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79.349999999999994</c:v>
                </c:pt>
                <c:pt idx="1">
                  <c:v>81.77</c:v>
                </c:pt>
                <c:pt idx="2">
                  <c:v>83.12</c:v>
                </c:pt>
                <c:pt idx="3">
                  <c:v>86.66</c:v>
                </c:pt>
                <c:pt idx="4">
                  <c:v>89.21</c:v>
                </c:pt>
              </c:numCache>
            </c:numRef>
          </c:val>
          <c:extLst>
            <c:ext xmlns:c16="http://schemas.microsoft.com/office/drawing/2014/chart" uri="{C3380CC4-5D6E-409C-BE32-E72D297353CC}">
              <c16:uniqueId val="{00000000-9878-431E-BD0C-8C1DE8FA7CE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82.55</c:v>
                </c:pt>
              </c:numCache>
            </c:numRef>
          </c:val>
          <c:smooth val="0"/>
          <c:extLst>
            <c:ext xmlns:c16="http://schemas.microsoft.com/office/drawing/2014/chart" uri="{C3380CC4-5D6E-409C-BE32-E72D297353CC}">
              <c16:uniqueId val="{00000001-9878-431E-BD0C-8C1DE8FA7CE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96.17</c:v>
                </c:pt>
                <c:pt idx="1">
                  <c:v>100.43</c:v>
                </c:pt>
                <c:pt idx="2">
                  <c:v>103.12</c:v>
                </c:pt>
                <c:pt idx="3">
                  <c:v>105.5</c:v>
                </c:pt>
                <c:pt idx="4">
                  <c:v>101.35</c:v>
                </c:pt>
              </c:numCache>
            </c:numRef>
          </c:val>
          <c:extLst>
            <c:ext xmlns:c16="http://schemas.microsoft.com/office/drawing/2014/chart" uri="{C3380CC4-5D6E-409C-BE32-E72D297353CC}">
              <c16:uniqueId val="{00000000-2718-420A-B54A-571E75FF1A8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18-420A-B54A-571E75FF1A8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016-46FA-802D-D30D7EA23B4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16-46FA-802D-D30D7EA23B4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C9-46B1-8199-B0DA4BFFCE9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C9-46B1-8199-B0DA4BFFCE9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85-45D8-8962-616CB41FB5C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85-45D8-8962-616CB41FB5C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6E-4959-961D-84B6B6E623E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6E-4959-961D-84B6B6E623E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551.13</c:v>
                </c:pt>
                <c:pt idx="1">
                  <c:v>415.94</c:v>
                </c:pt>
                <c:pt idx="2">
                  <c:v>447.71</c:v>
                </c:pt>
                <c:pt idx="3">
                  <c:v>1078.8</c:v>
                </c:pt>
                <c:pt idx="4">
                  <c:v>456.83</c:v>
                </c:pt>
              </c:numCache>
            </c:numRef>
          </c:val>
          <c:extLst>
            <c:ext xmlns:c16="http://schemas.microsoft.com/office/drawing/2014/chart" uri="{C3380CC4-5D6E-409C-BE32-E72D297353CC}">
              <c16:uniqueId val="{00000000-14E8-41C3-8F52-D87F878ECE6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1001.3</c:v>
                </c:pt>
              </c:numCache>
            </c:numRef>
          </c:val>
          <c:smooth val="0"/>
          <c:extLst>
            <c:ext xmlns:c16="http://schemas.microsoft.com/office/drawing/2014/chart" uri="{C3380CC4-5D6E-409C-BE32-E72D297353CC}">
              <c16:uniqueId val="{00000001-14E8-41C3-8F52-D87F878ECE6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91.33</c:v>
                </c:pt>
                <c:pt idx="1">
                  <c:v>95.1</c:v>
                </c:pt>
                <c:pt idx="2">
                  <c:v>94.93</c:v>
                </c:pt>
                <c:pt idx="3">
                  <c:v>99.91</c:v>
                </c:pt>
                <c:pt idx="4">
                  <c:v>100</c:v>
                </c:pt>
              </c:numCache>
            </c:numRef>
          </c:val>
          <c:extLst>
            <c:ext xmlns:c16="http://schemas.microsoft.com/office/drawing/2014/chart" uri="{C3380CC4-5D6E-409C-BE32-E72D297353CC}">
              <c16:uniqueId val="{00000000-5122-4870-BD64-30134F1ABC1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81.88</c:v>
                </c:pt>
              </c:numCache>
            </c:numRef>
          </c:val>
          <c:smooth val="0"/>
          <c:extLst>
            <c:ext xmlns:c16="http://schemas.microsoft.com/office/drawing/2014/chart" uri="{C3380CC4-5D6E-409C-BE32-E72D297353CC}">
              <c16:uniqueId val="{00000001-5122-4870-BD64-30134F1ABC1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157.12</c:v>
                </c:pt>
                <c:pt idx="1">
                  <c:v>167.65</c:v>
                </c:pt>
                <c:pt idx="2">
                  <c:v>158.13999999999999</c:v>
                </c:pt>
                <c:pt idx="3">
                  <c:v>150</c:v>
                </c:pt>
                <c:pt idx="4">
                  <c:v>151.36000000000001</c:v>
                </c:pt>
              </c:numCache>
            </c:numRef>
          </c:val>
          <c:extLst>
            <c:ext xmlns:c16="http://schemas.microsoft.com/office/drawing/2014/chart" uri="{C3380CC4-5D6E-409C-BE32-E72D297353CC}">
              <c16:uniqueId val="{00000000-1EAA-42BC-851F-F3A0C56C6E8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187.55</c:v>
                </c:pt>
              </c:numCache>
            </c:numRef>
          </c:val>
          <c:smooth val="0"/>
          <c:extLst>
            <c:ext xmlns:c16="http://schemas.microsoft.com/office/drawing/2014/chart" uri="{C3380CC4-5D6E-409C-BE32-E72D297353CC}">
              <c16:uniqueId val="{00000001-1EAA-42BC-851F-F3A0C56C6E8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34"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香美市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tr">
        <f>データ!$M$6</f>
        <v>非設置</v>
      </c>
      <c r="AE8" s="73"/>
      <c r="AF8" s="73"/>
      <c r="AG8" s="73"/>
      <c r="AH8" s="73"/>
      <c r="AI8" s="73"/>
      <c r="AJ8" s="73"/>
      <c r="AK8" s="3"/>
      <c r="AL8" s="69">
        <f>データ!S6</f>
        <v>26088</v>
      </c>
      <c r="AM8" s="69"/>
      <c r="AN8" s="69"/>
      <c r="AO8" s="69"/>
      <c r="AP8" s="69"/>
      <c r="AQ8" s="69"/>
      <c r="AR8" s="69"/>
      <c r="AS8" s="69"/>
      <c r="AT8" s="68">
        <f>データ!T6</f>
        <v>537.86</v>
      </c>
      <c r="AU8" s="68"/>
      <c r="AV8" s="68"/>
      <c r="AW8" s="68"/>
      <c r="AX8" s="68"/>
      <c r="AY8" s="68"/>
      <c r="AZ8" s="68"/>
      <c r="BA8" s="68"/>
      <c r="BB8" s="68">
        <f>データ!U6</f>
        <v>48.5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40.65</v>
      </c>
      <c r="Q10" s="68"/>
      <c r="R10" s="68"/>
      <c r="S10" s="68"/>
      <c r="T10" s="68"/>
      <c r="U10" s="68"/>
      <c r="V10" s="68"/>
      <c r="W10" s="68">
        <f>データ!Q6</f>
        <v>93.32</v>
      </c>
      <c r="X10" s="68"/>
      <c r="Y10" s="68"/>
      <c r="Z10" s="68"/>
      <c r="AA10" s="68"/>
      <c r="AB10" s="68"/>
      <c r="AC10" s="68"/>
      <c r="AD10" s="69">
        <f>データ!R6</f>
        <v>2420</v>
      </c>
      <c r="AE10" s="69"/>
      <c r="AF10" s="69"/>
      <c r="AG10" s="69"/>
      <c r="AH10" s="69"/>
      <c r="AI10" s="69"/>
      <c r="AJ10" s="69"/>
      <c r="AK10" s="2"/>
      <c r="AL10" s="69">
        <f>データ!V6</f>
        <v>10552</v>
      </c>
      <c r="AM10" s="69"/>
      <c r="AN10" s="69"/>
      <c r="AO10" s="69"/>
      <c r="AP10" s="69"/>
      <c r="AQ10" s="69"/>
      <c r="AR10" s="69"/>
      <c r="AS10" s="69"/>
      <c r="AT10" s="68">
        <f>データ!W6</f>
        <v>2.31</v>
      </c>
      <c r="AU10" s="68"/>
      <c r="AV10" s="68"/>
      <c r="AW10" s="68"/>
      <c r="AX10" s="68"/>
      <c r="AY10" s="68"/>
      <c r="AZ10" s="68"/>
      <c r="BA10" s="68"/>
      <c r="BB10" s="68">
        <f>データ!X6</f>
        <v>4567.97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eahx4aPlozGETAC/+zCzNbpO7VhOLj4Az/ymAWDvDeehyw9Q0U+b+oivbKjLiHA/+j4CfKHN3v9/PrBPTmNDDw==" saltValue="M9NpLxOr+4GtIItXR4io1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392120</v>
      </c>
      <c r="D6" s="33">
        <f t="shared" si="3"/>
        <v>47</v>
      </c>
      <c r="E6" s="33">
        <f t="shared" si="3"/>
        <v>17</v>
      </c>
      <c r="F6" s="33">
        <f t="shared" si="3"/>
        <v>1</v>
      </c>
      <c r="G6" s="33">
        <f t="shared" si="3"/>
        <v>0</v>
      </c>
      <c r="H6" s="33" t="str">
        <f t="shared" si="3"/>
        <v>高知県　香美市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40.65</v>
      </c>
      <c r="Q6" s="34">
        <f t="shared" si="3"/>
        <v>93.32</v>
      </c>
      <c r="R6" s="34">
        <f t="shared" si="3"/>
        <v>2420</v>
      </c>
      <c r="S6" s="34">
        <f t="shared" si="3"/>
        <v>26088</v>
      </c>
      <c r="T6" s="34">
        <f t="shared" si="3"/>
        <v>537.86</v>
      </c>
      <c r="U6" s="34">
        <f t="shared" si="3"/>
        <v>48.5</v>
      </c>
      <c r="V6" s="34">
        <f t="shared" si="3"/>
        <v>10552</v>
      </c>
      <c r="W6" s="34">
        <f t="shared" si="3"/>
        <v>2.31</v>
      </c>
      <c r="X6" s="34">
        <f t="shared" si="3"/>
        <v>4567.97</v>
      </c>
      <c r="Y6" s="35">
        <f>IF(Y7="",NA(),Y7)</f>
        <v>96.17</v>
      </c>
      <c r="Z6" s="35">
        <f t="shared" ref="Z6:AH6" si="4">IF(Z7="",NA(),Z7)</f>
        <v>100.43</v>
      </c>
      <c r="AA6" s="35">
        <f t="shared" si="4"/>
        <v>103.12</v>
      </c>
      <c r="AB6" s="35">
        <f t="shared" si="4"/>
        <v>105.5</v>
      </c>
      <c r="AC6" s="35">
        <f t="shared" si="4"/>
        <v>101.35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551.13</v>
      </c>
      <c r="BG6" s="35">
        <f t="shared" ref="BG6:BO6" si="7">IF(BG7="",NA(),BG7)</f>
        <v>415.94</v>
      </c>
      <c r="BH6" s="35">
        <f t="shared" si="7"/>
        <v>447.71</v>
      </c>
      <c r="BI6" s="35">
        <f t="shared" si="7"/>
        <v>1078.8</v>
      </c>
      <c r="BJ6" s="35">
        <f t="shared" si="7"/>
        <v>456.83</v>
      </c>
      <c r="BK6" s="35">
        <f t="shared" si="7"/>
        <v>1118.56</v>
      </c>
      <c r="BL6" s="35">
        <f t="shared" si="7"/>
        <v>1111.31</v>
      </c>
      <c r="BM6" s="35">
        <f t="shared" si="7"/>
        <v>966.33</v>
      </c>
      <c r="BN6" s="35">
        <f t="shared" si="7"/>
        <v>958.81</v>
      </c>
      <c r="BO6" s="35">
        <f t="shared" si="7"/>
        <v>1001.3</v>
      </c>
      <c r="BP6" s="34" t="str">
        <f>IF(BP7="","",IF(BP7="-","【-】","【"&amp;SUBSTITUTE(TEXT(BP7,"#,##0.00"),"-","△")&amp;"】"))</f>
        <v>【682.51】</v>
      </c>
      <c r="BQ6" s="35">
        <f>IF(BQ7="",NA(),BQ7)</f>
        <v>91.33</v>
      </c>
      <c r="BR6" s="35">
        <f t="shared" ref="BR6:BZ6" si="8">IF(BR7="",NA(),BR7)</f>
        <v>95.1</v>
      </c>
      <c r="BS6" s="35">
        <f t="shared" si="8"/>
        <v>94.93</v>
      </c>
      <c r="BT6" s="35">
        <f t="shared" si="8"/>
        <v>99.91</v>
      </c>
      <c r="BU6" s="35">
        <f t="shared" si="8"/>
        <v>100</v>
      </c>
      <c r="BV6" s="35">
        <f t="shared" si="8"/>
        <v>72.33</v>
      </c>
      <c r="BW6" s="35">
        <f t="shared" si="8"/>
        <v>75.540000000000006</v>
      </c>
      <c r="BX6" s="35">
        <f t="shared" si="8"/>
        <v>81.739999999999995</v>
      </c>
      <c r="BY6" s="35">
        <f t="shared" si="8"/>
        <v>82.88</v>
      </c>
      <c r="BZ6" s="35">
        <f t="shared" si="8"/>
        <v>81.88</v>
      </c>
      <c r="CA6" s="34" t="str">
        <f>IF(CA7="","",IF(CA7="-","【-】","【"&amp;SUBSTITUTE(TEXT(CA7,"#,##0.00"),"-","△")&amp;"】"))</f>
        <v>【100.34】</v>
      </c>
      <c r="CB6" s="35">
        <f>IF(CB7="",NA(),CB7)</f>
        <v>157.12</v>
      </c>
      <c r="CC6" s="35">
        <f t="shared" ref="CC6:CK6" si="9">IF(CC7="",NA(),CC7)</f>
        <v>167.65</v>
      </c>
      <c r="CD6" s="35">
        <f t="shared" si="9"/>
        <v>158.13999999999999</v>
      </c>
      <c r="CE6" s="35">
        <f t="shared" si="9"/>
        <v>150</v>
      </c>
      <c r="CF6" s="35">
        <f t="shared" si="9"/>
        <v>151.36000000000001</v>
      </c>
      <c r="CG6" s="35">
        <f t="shared" si="9"/>
        <v>215.28</v>
      </c>
      <c r="CH6" s="35">
        <f t="shared" si="9"/>
        <v>207.96</v>
      </c>
      <c r="CI6" s="35">
        <f t="shared" si="9"/>
        <v>194.31</v>
      </c>
      <c r="CJ6" s="35">
        <f t="shared" si="9"/>
        <v>190.99</v>
      </c>
      <c r="CK6" s="35">
        <f t="shared" si="9"/>
        <v>187.55</v>
      </c>
      <c r="CL6" s="34" t="str">
        <f>IF(CL7="","",IF(CL7="-","【-】","【"&amp;SUBSTITUTE(TEXT(CL7,"#,##0.00"),"-","△")&amp;"】"))</f>
        <v>【136.15】</v>
      </c>
      <c r="CM6" s="35" t="str">
        <f>IF(CM7="",NA(),CM7)</f>
        <v>-</v>
      </c>
      <c r="CN6" s="34">
        <f t="shared" ref="CN6:CV6" si="10">IF(CN7="",NA(),CN7)</f>
        <v>0</v>
      </c>
      <c r="CO6" s="34">
        <f t="shared" si="10"/>
        <v>0</v>
      </c>
      <c r="CP6" s="35" t="str">
        <f t="shared" si="10"/>
        <v>-</v>
      </c>
      <c r="CQ6" s="35" t="str">
        <f t="shared" si="10"/>
        <v>-</v>
      </c>
      <c r="CR6" s="35">
        <f t="shared" si="10"/>
        <v>54.67</v>
      </c>
      <c r="CS6" s="35">
        <f t="shared" si="10"/>
        <v>53.51</v>
      </c>
      <c r="CT6" s="35">
        <f t="shared" si="10"/>
        <v>53.5</v>
      </c>
      <c r="CU6" s="35">
        <f t="shared" si="10"/>
        <v>52.58</v>
      </c>
      <c r="CV6" s="35">
        <f t="shared" si="10"/>
        <v>50.94</v>
      </c>
      <c r="CW6" s="34" t="str">
        <f>IF(CW7="","",IF(CW7="-","【-】","【"&amp;SUBSTITUTE(TEXT(CW7,"#,##0.00"),"-","△")&amp;"】"))</f>
        <v>【59.64】</v>
      </c>
      <c r="CX6" s="35">
        <f>IF(CX7="",NA(),CX7)</f>
        <v>79.349999999999994</v>
      </c>
      <c r="CY6" s="35">
        <f t="shared" ref="CY6:DG6" si="11">IF(CY7="",NA(),CY7)</f>
        <v>81.77</v>
      </c>
      <c r="CZ6" s="35">
        <f t="shared" si="11"/>
        <v>83.12</v>
      </c>
      <c r="DA6" s="35">
        <f t="shared" si="11"/>
        <v>86.66</v>
      </c>
      <c r="DB6" s="35">
        <f t="shared" si="11"/>
        <v>89.21</v>
      </c>
      <c r="DC6" s="35">
        <f t="shared" si="11"/>
        <v>83.8</v>
      </c>
      <c r="DD6" s="35">
        <f t="shared" si="11"/>
        <v>83.91</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0.15</v>
      </c>
      <c r="EL6" s="35">
        <f t="shared" si="14"/>
        <v>0.16</v>
      </c>
      <c r="EM6" s="35">
        <f t="shared" si="14"/>
        <v>0.13</v>
      </c>
      <c r="EN6" s="35">
        <f t="shared" si="14"/>
        <v>0.15</v>
      </c>
      <c r="EO6" s="34" t="str">
        <f>IF(EO7="","",IF(EO7="-","【-】","【"&amp;SUBSTITUTE(TEXT(EO7,"#,##0.00"),"-","△")&amp;"】"))</f>
        <v>【0.22】</v>
      </c>
    </row>
    <row r="7" spans="1:145" s="36" customFormat="1" x14ac:dyDescent="0.15">
      <c r="A7" s="28"/>
      <c r="B7" s="37">
        <v>2019</v>
      </c>
      <c r="C7" s="37">
        <v>392120</v>
      </c>
      <c r="D7" s="37">
        <v>47</v>
      </c>
      <c r="E7" s="37">
        <v>17</v>
      </c>
      <c r="F7" s="37">
        <v>1</v>
      </c>
      <c r="G7" s="37">
        <v>0</v>
      </c>
      <c r="H7" s="37" t="s">
        <v>98</v>
      </c>
      <c r="I7" s="37" t="s">
        <v>99</v>
      </c>
      <c r="J7" s="37" t="s">
        <v>100</v>
      </c>
      <c r="K7" s="37" t="s">
        <v>101</v>
      </c>
      <c r="L7" s="37" t="s">
        <v>102</v>
      </c>
      <c r="M7" s="37" t="s">
        <v>103</v>
      </c>
      <c r="N7" s="38" t="s">
        <v>104</v>
      </c>
      <c r="O7" s="38" t="s">
        <v>105</v>
      </c>
      <c r="P7" s="38">
        <v>40.65</v>
      </c>
      <c r="Q7" s="38">
        <v>93.32</v>
      </c>
      <c r="R7" s="38">
        <v>2420</v>
      </c>
      <c r="S7" s="38">
        <v>26088</v>
      </c>
      <c r="T7" s="38">
        <v>537.86</v>
      </c>
      <c r="U7" s="38">
        <v>48.5</v>
      </c>
      <c r="V7" s="38">
        <v>10552</v>
      </c>
      <c r="W7" s="38">
        <v>2.31</v>
      </c>
      <c r="X7" s="38">
        <v>4567.97</v>
      </c>
      <c r="Y7" s="38">
        <v>96.17</v>
      </c>
      <c r="Z7" s="38">
        <v>100.43</v>
      </c>
      <c r="AA7" s="38">
        <v>103.12</v>
      </c>
      <c r="AB7" s="38">
        <v>105.5</v>
      </c>
      <c r="AC7" s="38">
        <v>101.35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551.13</v>
      </c>
      <c r="BG7" s="38">
        <v>415.94</v>
      </c>
      <c r="BH7" s="38">
        <v>447.71</v>
      </c>
      <c r="BI7" s="38">
        <v>1078.8</v>
      </c>
      <c r="BJ7" s="38">
        <v>456.83</v>
      </c>
      <c r="BK7" s="38">
        <v>1118.56</v>
      </c>
      <c r="BL7" s="38">
        <v>1111.31</v>
      </c>
      <c r="BM7" s="38">
        <v>966.33</v>
      </c>
      <c r="BN7" s="38">
        <v>958.81</v>
      </c>
      <c r="BO7" s="38">
        <v>1001.3</v>
      </c>
      <c r="BP7" s="38">
        <v>682.51</v>
      </c>
      <c r="BQ7" s="38">
        <v>91.33</v>
      </c>
      <c r="BR7" s="38">
        <v>95.1</v>
      </c>
      <c r="BS7" s="38">
        <v>94.93</v>
      </c>
      <c r="BT7" s="38">
        <v>99.91</v>
      </c>
      <c r="BU7" s="38">
        <v>100</v>
      </c>
      <c r="BV7" s="38">
        <v>72.33</v>
      </c>
      <c r="BW7" s="38">
        <v>75.540000000000006</v>
      </c>
      <c r="BX7" s="38">
        <v>81.739999999999995</v>
      </c>
      <c r="BY7" s="38">
        <v>82.88</v>
      </c>
      <c r="BZ7" s="38">
        <v>81.88</v>
      </c>
      <c r="CA7" s="38">
        <v>100.34</v>
      </c>
      <c r="CB7" s="38">
        <v>157.12</v>
      </c>
      <c r="CC7" s="38">
        <v>167.65</v>
      </c>
      <c r="CD7" s="38">
        <v>158.13999999999999</v>
      </c>
      <c r="CE7" s="38">
        <v>150</v>
      </c>
      <c r="CF7" s="38">
        <v>151.36000000000001</v>
      </c>
      <c r="CG7" s="38">
        <v>215.28</v>
      </c>
      <c r="CH7" s="38">
        <v>207.96</v>
      </c>
      <c r="CI7" s="38">
        <v>194.31</v>
      </c>
      <c r="CJ7" s="38">
        <v>190.99</v>
      </c>
      <c r="CK7" s="38">
        <v>187.55</v>
      </c>
      <c r="CL7" s="38">
        <v>136.15</v>
      </c>
      <c r="CM7" s="38" t="s">
        <v>104</v>
      </c>
      <c r="CN7" s="38">
        <v>0</v>
      </c>
      <c r="CO7" s="38">
        <v>0</v>
      </c>
      <c r="CP7" s="38" t="s">
        <v>104</v>
      </c>
      <c r="CQ7" s="38" t="s">
        <v>104</v>
      </c>
      <c r="CR7" s="38">
        <v>54.67</v>
      </c>
      <c r="CS7" s="38">
        <v>53.51</v>
      </c>
      <c r="CT7" s="38">
        <v>53.5</v>
      </c>
      <c r="CU7" s="38">
        <v>52.58</v>
      </c>
      <c r="CV7" s="38">
        <v>50.94</v>
      </c>
      <c r="CW7" s="38">
        <v>59.64</v>
      </c>
      <c r="CX7" s="38">
        <v>79.349999999999994</v>
      </c>
      <c r="CY7" s="38">
        <v>81.77</v>
      </c>
      <c r="CZ7" s="38">
        <v>83.12</v>
      </c>
      <c r="DA7" s="38">
        <v>86.66</v>
      </c>
      <c r="DB7" s="38">
        <v>89.21</v>
      </c>
      <c r="DC7" s="38">
        <v>83.8</v>
      </c>
      <c r="DD7" s="38">
        <v>83.91</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0.15</v>
      </c>
      <c r="EL7" s="38">
        <v>0.16</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2020-12-04T02:49:24Z</dcterms:created>
  <dcterms:modified xsi:type="dcterms:W3CDTF">2021-01-22T00:40:34Z</dcterms:modified>
  <cp:category/>
</cp:coreProperties>
</file>