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照会：1月26日（火）〆切】公営企業に係る「経営比較分析表」の分析等について\提出\"/>
    </mc:Choice>
  </mc:AlternateContent>
  <workbookProtection workbookAlgorithmName="SHA-512" workbookHashValue="8tGkIOwssDFjqdWx/eIP5N2ph7gvjP4e/YAkFaajfRw188lTgI6hzK1Wc8C38gKKG6ZfWyg+G/YWMEn+5HIGgg==" workbookSaltValue="oGlhX9P5iAkn9KKwAO/eB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<sst xmlns="http://schemas.openxmlformats.org/spreadsheetml/2006/main" count="236" uniqueCount="121">
  <si>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</si>
  <si>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</si>
  <si>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</si>
  <si>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</si>
  <si>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</si>
  <si>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</si>
  <si>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</si>
  <si>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</si>
  <si>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</si>
  <si>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</si>
  <si>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</si>
  <si>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</si>
  <si>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</si>
  <si>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</si>
  <si>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</si>
  <si>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</si>
  <si>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</si>
  <si>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</si>
  <si>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</si>
  <si>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</si>
  <si>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</si>
  <si>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</si>
  <si>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</si>
  <si>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</si>
  <si>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</si>
  <si>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</si>
  <si>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</si>
  <si>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</si>
  <si>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</si>
  <si>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</si>
  <si>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</si>
  <si>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</si>
  <si>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</si>
  <si>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</si>
  <si>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</si>
  <si>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</si>
  <si>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</si>
  <si>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</si>
  <si>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</si>
  <si>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</si>
  <si>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</si>
  <si>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</si>
  <si>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</si>
  <si>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</si>
  <si>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</si>
  <si>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</si>
  <si>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</si>
  <si>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</si>
  <si>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</si>
  <si>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</si>
  <si>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</si>
  <si>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</si>
  <si>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</si>
  <si>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</si>
  <si>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</si>
  <si>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</si>
  <si>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</si>
  <si>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</si>
  <si>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</si>
  <si>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</si>
  <si>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</si>
  <si>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</si>
  <si>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</si>
  <si>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</si>
  <si>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</si>
  <si>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</si>
  <si>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</si>
  <si>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</si>
  <si>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</si>
  <si>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</si>
  <si>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</si>
  <si>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</si>
  <si>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</si>
  <si>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</si>
  <si>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</si>
  <si>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</si>
  <si>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</si>
  <si>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</si>
  <si>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</si>
  <si>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</si>
  <si>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</si>
  <si>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</si>
  <si>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</si>
  <si>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</si>
  <si>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</si>
  <si>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</si>
  <si>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</si>
  <si>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</si>
  <si>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</si>
  <si>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</si>
  <si>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</si>
  <si>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</si>
  <si>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</si>
  <si>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</si>
  <si>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</si>
  <si>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</si>
  <si>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</si>
  <si>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</si>
  <si>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</si>
  <si>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</si>
  <si>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</si>
  <si>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</si>
  <si>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</si>
  <si>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</si>
  <si>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</si>
  <si>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</si>
  <si>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</si>
  <si>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</si>
  <si>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</si>
  <si>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</si>
  <si>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</si>
  <si>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</si>
  <si>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</si>
  <si>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</si>
  <si>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</si>
  <si>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</si>
  <si>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</si>
  <si>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</si>
  <si>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特定環境保全公共下水道事業の経営は、他会計への依存によりなりたっている。他会計への依存度を少しでも解消させるため、起債事業の厳選や水洗化率の向上を目標とした啓蒙活動を推進していく必要がある。また、ストックマネジメント計画の策定により事業費の平準化を確立できるよう、定期的な点検・更新を行い、バランスのとれた健全的な経営改善を図っていく。</t>
    <rPh sb="108" eb="110">
      <t>ケイカク</t>
    </rPh>
    <rPh sb="111" eb="113">
      <t>サクテイ</t>
    </rPh>
    <rPh sb="116" eb="119">
      <t>ジギョウヒ</t>
    </rPh>
    <phoneticPr fontId="15"/>
  </si>
  <si>
    <t xml:space="preserve">③類似団体平均を下回っている。
特定環境保全公共下水道事業の管渠については、現段階では法定耐用年数まで期間があるため改善等は行っていない。ストックマネジメント計画の策定に伴い令和2年度より定期的な点検を実施し、計画的に更新を行う時期を見据えていく。
</t>
    <rPh sb="18" eb="20">
      <t>カンキョウ</t>
    </rPh>
    <rPh sb="79" eb="81">
      <t>ケイカク</t>
    </rPh>
    <rPh sb="82" eb="84">
      <t>サクテイ</t>
    </rPh>
    <rPh sb="87" eb="89">
      <t>レイワ</t>
    </rPh>
    <rPh sb="90" eb="92">
      <t>ネンド</t>
    </rPh>
    <phoneticPr fontId="15"/>
  </si>
  <si>
    <t>① 100％を下回っており、企業債残高の割合が高いことから他会計からの繰入金への依存度が高くなっている。
④地方債の返済は一般会計の繰入に依存している状況である。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⑥類似団体平均と比較すると、当該値は下回っている状態である。汚水処理としては、最低限の維持管理費で行っているため、現段階では健全的で効率のよい経営であるといえる。
⑦特に施設が遊休状態でもなく、過大なスペックではなく適切な施設規模であるといえる。なお、最大施設利用率は、125.3％であった。
⑧類似団体平均を下回っている。
水洗化率向上のための普及啓蒙活動を行っていく必要がある。</t>
    <rPh sb="54" eb="57">
      <t>チホウサイ</t>
    </rPh>
    <rPh sb="58" eb="60">
      <t>ヘンサイ</t>
    </rPh>
    <rPh sb="61" eb="63">
      <t>イッパン</t>
    </rPh>
    <rPh sb="63" eb="65">
      <t>カイケイ</t>
    </rPh>
    <rPh sb="66" eb="68">
      <t>クリイレ</t>
    </rPh>
    <rPh sb="69" eb="71">
      <t>イゾン</t>
    </rPh>
    <rPh sb="75" eb="77">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</si>
</sst>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88B-4F3A-8288-F537F3D2FF8E}"/>
            </c:ext>
          </c:extLst>
        </c:ser>
        <c:dLbls>
          <c:showLegendKey val="0"/>
          <c:showVal val="0"/>
          <c:showCatName val="0"/>
          <c:showSerName val="0"/>
          <c:showPercent val="0"/>
          <c:showBubbleSize val="0"/>
        </c:dLbls>
        <c:gapWidth val="150"/>
        <c:axId val="359478632"/>
        <c:axId val="36005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C88B-4F3A-8288-F537F3D2FF8E}"/>
            </c:ext>
          </c:extLst>
        </c:ser>
        <c:dLbls>
          <c:showLegendKey val="0"/>
          <c:showVal val="0"/>
          <c:showCatName val="0"/>
          <c:showSerName val="0"/>
          <c:showPercent val="0"/>
          <c:showBubbleSize val="0"/>
        </c:dLbls>
        <c:marker val="1"/>
        <c:smooth val="0"/>
        <c:axId val="359478632"/>
        <c:axId val="360057336"/>
      </c:lineChart>
      <c:dateAx>
        <c:axId val="359478632"/>
        <c:scaling>
          <c:orientation val="minMax"/>
        </c:scaling>
        <c:delete val="1"/>
        <c:axPos val="b"/>
        <c:numFmt formatCode="&quot;H&quot;yy" sourceLinked="1"/>
        <c:majorTickMark val="none"/>
        <c:minorTickMark val="none"/>
        <c:tickLblPos val="none"/>
        <c:crossAx val="360057336"/>
        <c:crosses val="autoZero"/>
        <c:auto val="1"/>
        <c:lblOffset val="100"/>
        <c:baseTimeUnit val="years"/>
      </c:dateAx>
      <c:valAx>
        <c:axId val="36005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47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50.67</c:v>
                </c:pt>
                <c:pt idx="1">
                  <c:v>52.39</c:v>
                </c:pt>
                <c:pt idx="2">
                  <c:v>53.99</c:v>
                </c:pt>
                <c:pt idx="3">
                  <c:v>53.13</c:v>
                </c:pt>
                <c:pt idx="4">
                  <c:v>53.31</c:v>
                </c:pt>
              </c:numCache>
            </c:numRef>
          </c:val>
          <c:extLst xmlns:c16r2="http://schemas.microsoft.com/office/drawing/2015/06/chart">
            <c:ext xmlns:c16="http://schemas.microsoft.com/office/drawing/2014/chart" uri="{C3380CC4-5D6E-409C-BE32-E72D297353CC}">
              <c16:uniqueId val="{00000000-3697-4145-8AA7-9034683B211B}"/>
            </c:ext>
          </c:extLst>
        </c:ser>
        <c:dLbls>
          <c:showLegendKey val="0"/>
          <c:showVal val="0"/>
          <c:showCatName val="0"/>
          <c:showSerName val="0"/>
          <c:showPercent val="0"/>
          <c:showBubbleSize val="0"/>
        </c:dLbls>
        <c:gapWidth val="150"/>
        <c:axId val="361028032"/>
        <c:axId val="36102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3697-4145-8AA7-9034683B211B}"/>
            </c:ext>
          </c:extLst>
        </c:ser>
        <c:dLbls>
          <c:showLegendKey val="0"/>
          <c:showVal val="0"/>
          <c:showCatName val="0"/>
          <c:showSerName val="0"/>
          <c:showPercent val="0"/>
          <c:showBubbleSize val="0"/>
        </c:dLbls>
        <c:marker val="1"/>
        <c:smooth val="0"/>
        <c:axId val="361028032"/>
        <c:axId val="361027640"/>
      </c:lineChart>
      <c:dateAx>
        <c:axId val="361028032"/>
        <c:scaling>
          <c:orientation val="minMax"/>
        </c:scaling>
        <c:delete val="1"/>
        <c:axPos val="b"/>
        <c:numFmt formatCode="&quot;H&quot;yy" sourceLinked="1"/>
        <c:majorTickMark val="none"/>
        <c:minorTickMark val="none"/>
        <c:tickLblPos val="none"/>
        <c:crossAx val="361027640"/>
        <c:crosses val="autoZero"/>
        <c:auto val="1"/>
        <c:lblOffset val="100"/>
        <c:baseTimeUnit val="years"/>
      </c:dateAx>
      <c:valAx>
        <c:axId val="36102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57.51</c:v>
                </c:pt>
                <c:pt idx="1">
                  <c:v>55.75</c:v>
                </c:pt>
                <c:pt idx="2">
                  <c:v>58.4</c:v>
                </c:pt>
                <c:pt idx="3">
                  <c:v>59.72</c:v>
                </c:pt>
                <c:pt idx="4">
                  <c:v>59.95</c:v>
                </c:pt>
              </c:numCache>
            </c:numRef>
          </c:val>
          <c:extLst xmlns:c16r2="http://schemas.microsoft.com/office/drawing/2015/06/chart">
            <c:ext xmlns:c16="http://schemas.microsoft.com/office/drawing/2014/chart" uri="{C3380CC4-5D6E-409C-BE32-E72D297353CC}">
              <c16:uniqueId val="{00000000-049D-4141-9E85-81D4EEE95D85}"/>
            </c:ext>
          </c:extLst>
        </c:ser>
        <c:dLbls>
          <c:showLegendKey val="0"/>
          <c:showVal val="0"/>
          <c:showCatName val="0"/>
          <c:showSerName val="0"/>
          <c:showPercent val="0"/>
          <c:showBubbleSize val="0"/>
        </c:dLbls>
        <c:gapWidth val="150"/>
        <c:axId val="361426032"/>
        <c:axId val="36142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049D-4141-9E85-81D4EEE95D85}"/>
            </c:ext>
          </c:extLst>
        </c:ser>
        <c:dLbls>
          <c:showLegendKey val="0"/>
          <c:showVal val="0"/>
          <c:showCatName val="0"/>
          <c:showSerName val="0"/>
          <c:showPercent val="0"/>
          <c:showBubbleSize val="0"/>
        </c:dLbls>
        <c:marker val="1"/>
        <c:smooth val="0"/>
        <c:axId val="361426032"/>
        <c:axId val="361425640"/>
      </c:lineChart>
      <c:dateAx>
        <c:axId val="361426032"/>
        <c:scaling>
          <c:orientation val="minMax"/>
        </c:scaling>
        <c:delete val="1"/>
        <c:axPos val="b"/>
        <c:numFmt formatCode="&quot;H&quot;yy" sourceLinked="1"/>
        <c:majorTickMark val="none"/>
        <c:minorTickMark val="none"/>
        <c:tickLblPos val="none"/>
        <c:crossAx val="361425640"/>
        <c:crosses val="autoZero"/>
        <c:auto val="1"/>
        <c:lblOffset val="100"/>
        <c:baseTimeUnit val="years"/>
      </c:dateAx>
      <c:valAx>
        <c:axId val="36142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2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88.27</c:v>
                </c:pt>
                <c:pt idx="1">
                  <c:v>90.51</c:v>
                </c:pt>
                <c:pt idx="2">
                  <c:v>92.38</c:v>
                </c:pt>
                <c:pt idx="3">
                  <c:v>89.44</c:v>
                </c:pt>
                <c:pt idx="4">
                  <c:v>91.05</c:v>
                </c:pt>
              </c:numCache>
            </c:numRef>
          </c:val>
          <c:extLst xmlns:c16r2="http://schemas.microsoft.com/office/drawing/2015/06/chart">
            <c:ext xmlns:c16="http://schemas.microsoft.com/office/drawing/2014/chart" uri="{C3380CC4-5D6E-409C-BE32-E72D297353CC}">
              <c16:uniqueId val="{00000000-6C68-4FB9-85CE-D4D94EA1A915}"/>
            </c:ext>
          </c:extLst>
        </c:ser>
        <c:dLbls>
          <c:showLegendKey val="0"/>
          <c:showVal val="0"/>
          <c:showCatName val="0"/>
          <c:showSerName val="0"/>
          <c:showPercent val="0"/>
          <c:showBubbleSize val="0"/>
        </c:dLbls>
        <c:gapWidth val="150"/>
        <c:axId val="360689736"/>
        <c:axId val="360557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68-4FB9-85CE-D4D94EA1A915}"/>
            </c:ext>
          </c:extLst>
        </c:ser>
        <c:dLbls>
          <c:showLegendKey val="0"/>
          <c:showVal val="0"/>
          <c:showCatName val="0"/>
          <c:showSerName val="0"/>
          <c:showPercent val="0"/>
          <c:showBubbleSize val="0"/>
        </c:dLbls>
        <c:marker val="1"/>
        <c:smooth val="0"/>
        <c:axId val="360689736"/>
        <c:axId val="360557848"/>
      </c:lineChart>
      <c:dateAx>
        <c:axId val="360689736"/>
        <c:scaling>
          <c:orientation val="minMax"/>
        </c:scaling>
        <c:delete val="1"/>
        <c:axPos val="b"/>
        <c:numFmt formatCode="&quot;H&quot;yy" sourceLinked="1"/>
        <c:majorTickMark val="none"/>
        <c:minorTickMark val="none"/>
        <c:tickLblPos val="none"/>
        <c:crossAx val="360557848"/>
        <c:crosses val="autoZero"/>
        <c:auto val="1"/>
        <c:lblOffset val="100"/>
        <c:baseTimeUnit val="years"/>
      </c:dateAx>
      <c:valAx>
        <c:axId val="36055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68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D2-427E-95B0-031250AFDB14}"/>
            </c:ext>
          </c:extLst>
        </c:ser>
        <c:dLbls>
          <c:showLegendKey val="0"/>
          <c:showVal val="0"/>
          <c:showCatName val="0"/>
          <c:showSerName val="0"/>
          <c:showPercent val="0"/>
          <c:showBubbleSize val="0"/>
        </c:dLbls>
        <c:gapWidth val="150"/>
        <c:axId val="360884480"/>
        <c:axId val="36094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D2-427E-95B0-031250AFDB14}"/>
            </c:ext>
          </c:extLst>
        </c:ser>
        <c:dLbls>
          <c:showLegendKey val="0"/>
          <c:showVal val="0"/>
          <c:showCatName val="0"/>
          <c:showSerName val="0"/>
          <c:showPercent val="0"/>
          <c:showBubbleSize val="0"/>
        </c:dLbls>
        <c:marker val="1"/>
        <c:smooth val="0"/>
        <c:axId val="360884480"/>
        <c:axId val="360944352"/>
      </c:lineChart>
      <c:dateAx>
        <c:axId val="360884480"/>
        <c:scaling>
          <c:orientation val="minMax"/>
        </c:scaling>
        <c:delete val="1"/>
        <c:axPos val="b"/>
        <c:numFmt formatCode="&quot;H&quot;yy" sourceLinked="1"/>
        <c:majorTickMark val="none"/>
        <c:minorTickMark val="none"/>
        <c:tickLblPos val="none"/>
        <c:crossAx val="360944352"/>
        <c:crosses val="autoZero"/>
        <c:auto val="1"/>
        <c:lblOffset val="100"/>
        <c:baseTimeUnit val="years"/>
      </c:dateAx>
      <c:valAx>
        <c:axId val="3609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BA-40AC-9101-4625D98375F8}"/>
            </c:ext>
          </c:extLst>
        </c:ser>
        <c:dLbls>
          <c:showLegendKey val="0"/>
          <c:showVal val="0"/>
          <c:showCatName val="0"/>
          <c:showSerName val="0"/>
          <c:showPercent val="0"/>
          <c:showBubbleSize val="0"/>
        </c:dLbls>
        <c:gapWidth val="150"/>
        <c:axId val="360943568"/>
        <c:axId val="36094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BA-40AC-9101-4625D98375F8}"/>
            </c:ext>
          </c:extLst>
        </c:ser>
        <c:dLbls>
          <c:showLegendKey val="0"/>
          <c:showVal val="0"/>
          <c:showCatName val="0"/>
          <c:showSerName val="0"/>
          <c:showPercent val="0"/>
          <c:showBubbleSize val="0"/>
        </c:dLbls>
        <c:marker val="1"/>
        <c:smooth val="0"/>
        <c:axId val="360943568"/>
        <c:axId val="360946704"/>
      </c:lineChart>
      <c:dateAx>
        <c:axId val="360943568"/>
        <c:scaling>
          <c:orientation val="minMax"/>
        </c:scaling>
        <c:delete val="1"/>
        <c:axPos val="b"/>
        <c:numFmt formatCode="&quot;H&quot;yy" sourceLinked="1"/>
        <c:majorTickMark val="none"/>
        <c:minorTickMark val="none"/>
        <c:tickLblPos val="none"/>
        <c:crossAx val="360946704"/>
        <c:crosses val="autoZero"/>
        <c:auto val="1"/>
        <c:lblOffset val="100"/>
        <c:baseTimeUnit val="years"/>
      </c:dateAx>
      <c:valAx>
        <c:axId val="36094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4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60-4480-97EF-63CB4DE751E4}"/>
            </c:ext>
          </c:extLst>
        </c:ser>
        <c:dLbls>
          <c:showLegendKey val="0"/>
          <c:showVal val="0"/>
          <c:showCatName val="0"/>
          <c:showSerName val="0"/>
          <c:showPercent val="0"/>
          <c:showBubbleSize val="0"/>
        </c:dLbls>
        <c:gapWidth val="150"/>
        <c:axId val="360945528"/>
        <c:axId val="3609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60-4480-97EF-63CB4DE751E4}"/>
            </c:ext>
          </c:extLst>
        </c:ser>
        <c:dLbls>
          <c:showLegendKey val="0"/>
          <c:showVal val="0"/>
          <c:showCatName val="0"/>
          <c:showSerName val="0"/>
          <c:showPercent val="0"/>
          <c:showBubbleSize val="0"/>
        </c:dLbls>
        <c:marker val="1"/>
        <c:smooth val="0"/>
        <c:axId val="360945528"/>
        <c:axId val="360945920"/>
      </c:lineChart>
      <c:dateAx>
        <c:axId val="360945528"/>
        <c:scaling>
          <c:orientation val="minMax"/>
        </c:scaling>
        <c:delete val="1"/>
        <c:axPos val="b"/>
        <c:numFmt formatCode="&quot;H&quot;yy" sourceLinked="1"/>
        <c:majorTickMark val="none"/>
        <c:minorTickMark val="none"/>
        <c:tickLblPos val="none"/>
        <c:crossAx val="360945920"/>
        <c:crosses val="autoZero"/>
        <c:auto val="1"/>
        <c:lblOffset val="100"/>
        <c:baseTimeUnit val="years"/>
      </c:dateAx>
      <c:valAx>
        <c:axId val="3609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4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E1-4A5B-B729-3E263D654FD8}"/>
            </c:ext>
          </c:extLst>
        </c:ser>
        <c:dLbls>
          <c:showLegendKey val="0"/>
          <c:showVal val="0"/>
          <c:showCatName val="0"/>
          <c:showSerName val="0"/>
          <c:showPercent val="0"/>
          <c:showBubbleSize val="0"/>
        </c:dLbls>
        <c:gapWidth val="150"/>
        <c:axId val="361024112"/>
        <c:axId val="36102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E1-4A5B-B729-3E263D654FD8}"/>
            </c:ext>
          </c:extLst>
        </c:ser>
        <c:dLbls>
          <c:showLegendKey val="0"/>
          <c:showVal val="0"/>
          <c:showCatName val="0"/>
          <c:showSerName val="0"/>
          <c:showPercent val="0"/>
          <c:showBubbleSize val="0"/>
        </c:dLbls>
        <c:marker val="1"/>
        <c:smooth val="0"/>
        <c:axId val="361024112"/>
        <c:axId val="361022544"/>
      </c:lineChart>
      <c:dateAx>
        <c:axId val="361024112"/>
        <c:scaling>
          <c:orientation val="minMax"/>
        </c:scaling>
        <c:delete val="1"/>
        <c:axPos val="b"/>
        <c:numFmt formatCode="&quot;H&quot;yy" sourceLinked="1"/>
        <c:majorTickMark val="none"/>
        <c:minorTickMark val="none"/>
        <c:tickLblPos val="none"/>
        <c:crossAx val="361022544"/>
        <c:crosses val="autoZero"/>
        <c:auto val="1"/>
        <c:lblOffset val="100"/>
        <c:baseTimeUnit val="years"/>
      </c:dateAx>
      <c:valAx>
        <c:axId val="36102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1136.03</c:v>
                </c:pt>
                <c:pt idx="1">
                  <c:v>1026.18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2EA-46DE-BF99-8C18ED7085FC}"/>
            </c:ext>
          </c:extLst>
        </c:ser>
        <c:dLbls>
          <c:showLegendKey val="0"/>
          <c:showVal val="0"/>
          <c:showCatName val="0"/>
          <c:showSerName val="0"/>
          <c:showPercent val="0"/>
          <c:showBubbleSize val="0"/>
        </c:dLbls>
        <c:gapWidth val="150"/>
        <c:axId val="361025288"/>
        <c:axId val="36102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02EA-46DE-BF99-8C18ED7085FC}"/>
            </c:ext>
          </c:extLst>
        </c:ser>
        <c:dLbls>
          <c:showLegendKey val="0"/>
          <c:showVal val="0"/>
          <c:showCatName val="0"/>
          <c:showSerName val="0"/>
          <c:showPercent val="0"/>
          <c:showBubbleSize val="0"/>
        </c:dLbls>
        <c:marker val="1"/>
        <c:smooth val="0"/>
        <c:axId val="361025288"/>
        <c:axId val="361021760"/>
      </c:lineChart>
      <c:dateAx>
        <c:axId val="361025288"/>
        <c:scaling>
          <c:orientation val="minMax"/>
        </c:scaling>
        <c:delete val="1"/>
        <c:axPos val="b"/>
        <c:numFmt formatCode="&quot;H&quot;yy" sourceLinked="1"/>
        <c:majorTickMark val="none"/>
        <c:minorTickMark val="none"/>
        <c:tickLblPos val="none"/>
        <c:crossAx val="361021760"/>
        <c:crosses val="autoZero"/>
        <c:auto val="1"/>
        <c:lblOffset val="100"/>
        <c:baseTimeUnit val="years"/>
      </c:dateAx>
      <c:valAx>
        <c:axId val="3610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101.65</c:v>
                </c:pt>
                <c:pt idx="1">
                  <c:v>105.78</c:v>
                </c:pt>
                <c:pt idx="2">
                  <c:v>107.47</c:v>
                </c:pt>
                <c:pt idx="3">
                  <c:v>91.47</c:v>
                </c:pt>
                <c:pt idx="4">
                  <c:v>92.19</c:v>
                </c:pt>
              </c:numCache>
            </c:numRef>
          </c:val>
          <c:extLst xmlns:c16r2="http://schemas.microsoft.com/office/drawing/2015/06/chart">
            <c:ext xmlns:c16="http://schemas.microsoft.com/office/drawing/2014/chart" uri="{C3380CC4-5D6E-409C-BE32-E72D297353CC}">
              <c16:uniqueId val="{00000000-D310-4511-B12D-B171E03ABCB5}"/>
            </c:ext>
          </c:extLst>
        </c:ser>
        <c:dLbls>
          <c:showLegendKey val="0"/>
          <c:showVal val="0"/>
          <c:showCatName val="0"/>
          <c:showSerName val="0"/>
          <c:showPercent val="0"/>
          <c:showBubbleSize val="0"/>
        </c:dLbls>
        <c:gapWidth val="150"/>
        <c:axId val="361022936"/>
        <c:axId val="36102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D310-4511-B12D-B171E03ABCB5}"/>
            </c:ext>
          </c:extLst>
        </c:ser>
        <c:dLbls>
          <c:showLegendKey val="0"/>
          <c:showVal val="0"/>
          <c:showCatName val="0"/>
          <c:showSerName val="0"/>
          <c:showPercent val="0"/>
          <c:showBubbleSize val="0"/>
        </c:dLbls>
        <c:marker val="1"/>
        <c:smooth val="0"/>
        <c:axId val="361022936"/>
        <c:axId val="361020584"/>
      </c:lineChart>
      <c:dateAx>
        <c:axId val="361022936"/>
        <c:scaling>
          <c:orientation val="minMax"/>
        </c:scaling>
        <c:delete val="1"/>
        <c:axPos val="b"/>
        <c:numFmt formatCode="&quot;H&quot;yy" sourceLinked="1"/>
        <c:majorTickMark val="none"/>
        <c:minorTickMark val="none"/>
        <c:tickLblPos val="none"/>
        <c:crossAx val="361020584"/>
        <c:crosses val="autoZero"/>
        <c:auto val="1"/>
        <c:lblOffset val="100"/>
        <c:baseTimeUnit val="years"/>
      </c:dateAx>
      <c:valAx>
        <c:axId val="36102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133.61000000000001</c:v>
                </c:pt>
                <c:pt idx="1">
                  <c:v>129.08000000000001</c:v>
                </c:pt>
                <c:pt idx="2">
                  <c:v>127.27</c:v>
                </c:pt>
                <c:pt idx="3">
                  <c:v>150</c:v>
                </c:pt>
                <c:pt idx="4">
                  <c:v>150</c:v>
                </c:pt>
              </c:numCache>
            </c:numRef>
          </c:val>
          <c:extLst xmlns:c16r2="http://schemas.microsoft.com/office/drawing/2015/06/chart">
            <c:ext xmlns:c16="http://schemas.microsoft.com/office/drawing/2014/chart" uri="{C3380CC4-5D6E-409C-BE32-E72D297353CC}">
              <c16:uniqueId val="{00000000-A95D-4940-8EE7-B70764D3AE38}"/>
            </c:ext>
          </c:extLst>
        </c:ser>
        <c:dLbls>
          <c:showLegendKey val="0"/>
          <c:showVal val="0"/>
          <c:showCatName val="0"/>
          <c:showSerName val="0"/>
          <c:showPercent val="0"/>
          <c:showBubbleSize val="0"/>
        </c:dLbls>
        <c:gapWidth val="150"/>
        <c:axId val="361020976"/>
        <c:axId val="36102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A95D-4940-8EE7-B70764D3AE38}"/>
            </c:ext>
          </c:extLst>
        </c:ser>
        <c:dLbls>
          <c:showLegendKey val="0"/>
          <c:showVal val="0"/>
          <c:showCatName val="0"/>
          <c:showSerName val="0"/>
          <c:showPercent val="0"/>
          <c:showBubbleSize val="0"/>
        </c:dLbls>
        <c:marker val="1"/>
        <c:smooth val="0"/>
        <c:axId val="361020976"/>
        <c:axId val="361023328"/>
      </c:lineChart>
      <c:dateAx>
        <c:axId val="361020976"/>
        <c:scaling>
          <c:orientation val="minMax"/>
        </c:scaling>
        <c:delete val="1"/>
        <c:axPos val="b"/>
        <c:numFmt formatCode="&quot;H&quot;yy" sourceLinked="1"/>
        <c:majorTickMark val="none"/>
        <c:minorTickMark val="none"/>
        <c:tickLblPos val="none"/>
        <c:crossAx val="361023328"/>
        <c:crosses val="autoZero"/>
        <c:auto val="1"/>
        <c:lblOffset val="100"/>
        <c:baseTimeUnit val="years"/>
      </c:dateAx>
      <c:valAx>
        <c:axId val="3610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越知町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5539</v>
      </c>
      <c r="AM8" s="51"/>
      <c r="AN8" s="51"/>
      <c r="AO8" s="51"/>
      <c r="AP8" s="51"/>
      <c r="AQ8" s="51"/>
      <c r="AR8" s="51"/>
      <c r="AS8" s="51"/>
      <c r="AT8" s="46">
        <f>データ!T6</f>
        <v>111.95</v>
      </c>
      <c r="AU8" s="46"/>
      <c r="AV8" s="46"/>
      <c r="AW8" s="46"/>
      <c r="AX8" s="46"/>
      <c r="AY8" s="46"/>
      <c r="AZ8" s="46"/>
      <c r="BA8" s="46"/>
      <c r="BB8" s="46">
        <f>データ!U6</f>
        <v>49.48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61.98</v>
      </c>
      <c r="Q10" s="46"/>
      <c r="R10" s="46"/>
      <c r="S10" s="46"/>
      <c r="T10" s="46"/>
      <c r="U10" s="46"/>
      <c r="V10" s="46"/>
      <c r="W10" s="46">
        <f>データ!Q6</f>
        <v>100</v>
      </c>
      <c r="X10" s="46"/>
      <c r="Y10" s="46"/>
      <c r="Z10" s="46"/>
      <c r="AA10" s="46"/>
      <c r="AB10" s="46"/>
      <c r="AC10" s="46"/>
      <c r="AD10" s="51">
        <f>データ!R6</f>
        <v>2310</v>
      </c>
      <c r="AE10" s="51"/>
      <c r="AF10" s="51"/>
      <c r="AG10" s="51"/>
      <c r="AH10" s="51"/>
      <c r="AI10" s="51"/>
      <c r="AJ10" s="51"/>
      <c r="AK10" s="2"/>
      <c r="AL10" s="51">
        <f>データ!V6</f>
        <v>3388</v>
      </c>
      <c r="AM10" s="51"/>
      <c r="AN10" s="51"/>
      <c r="AO10" s="51"/>
      <c r="AP10" s="51"/>
      <c r="AQ10" s="51"/>
      <c r="AR10" s="51"/>
      <c r="AS10" s="51"/>
      <c r="AT10" s="46">
        <f>データ!W6</f>
        <v>0.81</v>
      </c>
      <c r="AU10" s="46"/>
      <c r="AV10" s="46"/>
      <c r="AW10" s="46"/>
      <c r="AX10" s="46"/>
      <c r="AY10" s="46"/>
      <c r="AZ10" s="46"/>
      <c r="BA10" s="46"/>
      <c r="BB10" s="46">
        <f>データ!X6</f>
        <v>4182.72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45</v>
      </c>
      <c r="O86" s="26" t="str">
        <f>データ!EO6</f>
        <v>【0.28】</v>
      </c>
    </row>
  </sheetData>
  <sheetProtection algorithmName="SHA-512" hashValue="eSAnY/ZlCW4qAIJPgvHVIo+xIZ6yu+I570OzSVpwKBXyejmAGbhv3ZLy5idoUTCrue2GsrXAcdUzRndpmjsk3g==" saltValue="FO6D40h6OSp1u8OQWNdf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394033</v>
      </c>
      <c r="D6" s="33">
        <f t="shared" si="3"/>
        <v>47</v>
      </c>
      <c r="E6" s="33">
        <f t="shared" si="3"/>
        <v>17</v>
      </c>
      <c r="F6" s="33">
        <f t="shared" si="3"/>
        <v>4</v>
      </c>
      <c r="G6" s="33">
        <f t="shared" si="3"/>
        <v>0</v>
      </c>
      <c r="H6" s="33" t="str">
        <f t="shared" si="3"/>
        <v>高知県　越知町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61.98</v>
      </c>
      <c r="Q6" s="34">
        <f t="shared" si="3"/>
        <v>100</v>
      </c>
      <c r="R6" s="34">
        <f t="shared" si="3"/>
        <v>2310</v>
      </c>
      <c r="S6" s="34">
        <f t="shared" si="3"/>
        <v>5539</v>
      </c>
      <c r="T6" s="34">
        <f t="shared" si="3"/>
        <v>111.95</v>
      </c>
      <c r="U6" s="34">
        <f t="shared" si="3"/>
        <v>49.48</v>
      </c>
      <c r="V6" s="34">
        <f t="shared" si="3"/>
        <v>3388</v>
      </c>
      <c r="W6" s="34">
        <f t="shared" si="3"/>
        <v>0.81</v>
      </c>
      <c r="X6" s="34">
        <f t="shared" si="3"/>
        <v>4182.72</v>
      </c>
      <c r="Y6" s="35">
        <f>IF(Y7="",NA(),Y7)</f>
        <v>88.27</v>
      </c>
      <c r="Z6" s="35">
        <f t="shared" ref="Z6:AH6" si="4">IF(Z7="",NA(),Z7)</f>
        <v>90.51</v>
      </c>
      <c r="AA6" s="35">
        <f t="shared" si="4"/>
        <v>92.38</v>
      </c>
      <c r="AB6" s="35">
        <f t="shared" si="4"/>
        <v>89.44</v>
      </c>
      <c r="AC6" s="35">
        <f t="shared" si="4"/>
        <v>91.05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1136.03</v>
      </c>
      <c r="BG6" s="35">
        <f t="shared" ref="BG6:BO6" si="7">IF(BG7="",NA(),BG7)</f>
        <v>1026.18</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101.65</v>
      </c>
      <c r="BR6" s="35">
        <f t="shared" ref="BR6:BZ6" si="8">IF(BR7="",NA(),BR7)</f>
        <v>105.78</v>
      </c>
      <c r="BS6" s="35">
        <f t="shared" si="8"/>
        <v>107.47</v>
      </c>
      <c r="BT6" s="35">
        <f t="shared" si="8"/>
        <v>91.47</v>
      </c>
      <c r="BU6" s="35">
        <f t="shared" si="8"/>
        <v>92.19</v>
      </c>
      <c r="BV6" s="35">
        <f t="shared" si="8"/>
        <v>66.22</v>
      </c>
      <c r="BW6" s="35">
        <f t="shared" si="8"/>
        <v>69.87</v>
      </c>
      <c r="BX6" s="35">
        <f t="shared" si="8"/>
        <v>74.3</v>
      </c>
      <c r="BY6" s="35">
        <f t="shared" si="8"/>
        <v>72.260000000000005</v>
      </c>
      <c r="BZ6" s="35">
        <f t="shared" si="8"/>
        <v>71.84</v>
      </c>
      <c r="CA6" s="34" t="str">
        <f>IF(CA7="","",IF(CA7="-","【-】","【"&amp;SUBSTITUTE(TEXT(CA7,"#,##0.00"),"-","△")&amp;"】"))</f>
        <v>【74.17】</v>
      </c>
      <c r="CB6" s="35">
        <f>IF(CB7="",NA(),CB7)</f>
        <v>133.61000000000001</v>
      </c>
      <c r="CC6" s="35">
        <f t="shared" ref="CC6:CK6" si="9">IF(CC7="",NA(),CC7)</f>
        <v>129.08000000000001</v>
      </c>
      <c r="CD6" s="35">
        <f t="shared" si="9"/>
        <v>127.27</v>
      </c>
      <c r="CE6" s="35">
        <f t="shared" si="9"/>
        <v>150</v>
      </c>
      <c r="CF6" s="35">
        <f t="shared" si="9"/>
        <v>150</v>
      </c>
      <c r="CG6" s="35">
        <f t="shared" si="9"/>
        <v>246.72</v>
      </c>
      <c r="CH6" s="35">
        <f t="shared" si="9"/>
        <v>234.96</v>
      </c>
      <c r="CI6" s="35">
        <f t="shared" si="9"/>
        <v>221.81</v>
      </c>
      <c r="CJ6" s="35">
        <f t="shared" si="9"/>
        <v>230.02</v>
      </c>
      <c r="CK6" s="35">
        <f t="shared" si="9"/>
        <v>228.47</v>
      </c>
      <c r="CL6" s="34" t="str">
        <f>IF(CL7="","",IF(CL7="-","【-】","【"&amp;SUBSTITUTE(TEXT(CL7,"#,##0.00"),"-","△")&amp;"】"))</f>
        <v>【218.56】</v>
      </c>
      <c r="CM6" s="35">
        <f>IF(CM7="",NA(),CM7)</f>
        <v>50.67</v>
      </c>
      <c r="CN6" s="35">
        <f t="shared" ref="CN6:CV6" si="10">IF(CN7="",NA(),CN7)</f>
        <v>52.39</v>
      </c>
      <c r="CO6" s="35">
        <f t="shared" si="10"/>
        <v>53.99</v>
      </c>
      <c r="CP6" s="35">
        <f t="shared" si="10"/>
        <v>53.13</v>
      </c>
      <c r="CQ6" s="35">
        <f t="shared" si="10"/>
        <v>53.31</v>
      </c>
      <c r="CR6" s="35">
        <f t="shared" si="10"/>
        <v>41.35</v>
      </c>
      <c r="CS6" s="35">
        <f t="shared" si="10"/>
        <v>42.9</v>
      </c>
      <c r="CT6" s="35">
        <f t="shared" si="10"/>
        <v>43.36</v>
      </c>
      <c r="CU6" s="35">
        <f t="shared" si="10"/>
        <v>42.56</v>
      </c>
      <c r="CV6" s="35">
        <f t="shared" si="10"/>
        <v>42.47</v>
      </c>
      <c r="CW6" s="34" t="str">
        <f>IF(CW7="","",IF(CW7="-","【-】","【"&amp;SUBSTITUTE(TEXT(CW7,"#,##0.00"),"-","△")&amp;"】"))</f>
        <v>【42.86】</v>
      </c>
      <c r="CX6" s="35">
        <f>IF(CX7="",NA(),CX7)</f>
        <v>57.51</v>
      </c>
      <c r="CY6" s="35">
        <f t="shared" ref="CY6:DG6" si="11">IF(CY7="",NA(),CY7)</f>
        <v>55.75</v>
      </c>
      <c r="CZ6" s="35">
        <f t="shared" si="11"/>
        <v>58.4</v>
      </c>
      <c r="DA6" s="35">
        <f t="shared" si="11"/>
        <v>59.72</v>
      </c>
      <c r="DB6" s="35">
        <f t="shared" si="11"/>
        <v>59.95</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394033</v>
      </c>
      <c r="D7" s="37">
        <v>47</v>
      </c>
      <c r="E7" s="37">
        <v>17</v>
      </c>
      <c r="F7" s="37">
        <v>4</v>
      </c>
      <c r="G7" s="37">
        <v>0</v>
      </c>
      <c r="H7" s="37" t="s">
        <v>99</v>
      </c>
      <c r="I7" s="37" t="s">
        <v>100</v>
      </c>
      <c r="J7" s="37" t="s">
        <v>101</v>
      </c>
      <c r="K7" s="37" t="s">
        <v>102</v>
      </c>
      <c r="L7" s="37" t="s">
        <v>103</v>
      </c>
      <c r="M7" s="37" t="s">
        <v>104</v>
      </c>
      <c r="N7" s="38" t="s">
        <v>105</v>
      </c>
      <c r="O7" s="38" t="s">
        <v>106</v>
      </c>
      <c r="P7" s="38">
        <v>61.98</v>
      </c>
      <c r="Q7" s="38">
        <v>100</v>
      </c>
      <c r="R7" s="38">
        <v>2310</v>
      </c>
      <c r="S7" s="38">
        <v>5539</v>
      </c>
      <c r="T7" s="38">
        <v>111.95</v>
      </c>
      <c r="U7" s="38">
        <v>49.48</v>
      </c>
      <c r="V7" s="38">
        <v>3388</v>
      </c>
      <c r="W7" s="38">
        <v>0.81</v>
      </c>
      <c r="X7" s="38">
        <v>4182.72</v>
      </c>
      <c r="Y7" s="38">
        <v>88.27</v>
      </c>
      <c r="Z7" s="38">
        <v>90.51</v>
      </c>
      <c r="AA7" s="38">
        <v>92.38</v>
      </c>
      <c r="AB7" s="38">
        <v>89.44</v>
      </c>
      <c r="AC7" s="38">
        <v>91.05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1136.03</v>
      </c>
      <c r="BG7" s="38">
        <v>1026.18</v>
      </c>
      <c r="BH7" s="38">
        <v>0</v>
      </c>
      <c r="BI7" s="38">
        <v>0</v>
      </c>
      <c r="BJ7" s="38">
        <v>0</v>
      </c>
      <c r="BK7" s="38">
        <v>1434.89</v>
      </c>
      <c r="BL7" s="38">
        <v>1298.9100000000001</v>
      </c>
      <c r="BM7" s="38">
        <v>1243.71</v>
      </c>
      <c r="BN7" s="38">
        <v>1194.1500000000001</v>
      </c>
      <c r="BO7" s="38">
        <v>1206.79</v>
      </c>
      <c r="BP7" s="38">
        <v>1218.7</v>
      </c>
      <c r="BQ7" s="38">
        <v>101.65</v>
      </c>
      <c r="BR7" s="38">
        <v>105.78</v>
      </c>
      <c r="BS7" s="38">
        <v>107.47</v>
      </c>
      <c r="BT7" s="38">
        <v>91.47</v>
      </c>
      <c r="BU7" s="38">
        <v>92.19</v>
      </c>
      <c r="BV7" s="38">
        <v>66.22</v>
      </c>
      <c r="BW7" s="38">
        <v>69.87</v>
      </c>
      <c r="BX7" s="38">
        <v>74.3</v>
      </c>
      <c r="BY7" s="38">
        <v>72.260000000000005</v>
      </c>
      <c r="BZ7" s="38">
        <v>71.84</v>
      </c>
      <c r="CA7" s="38">
        <v>74.17</v>
      </c>
      <c r="CB7" s="38">
        <v>133.61000000000001</v>
      </c>
      <c r="CC7" s="38">
        <v>129.08000000000001</v>
      </c>
      <c r="CD7" s="38">
        <v>127.27</v>
      </c>
      <c r="CE7" s="38">
        <v>150</v>
      </c>
      <c r="CF7" s="38">
        <v>150</v>
      </c>
      <c r="CG7" s="38">
        <v>246.72</v>
      </c>
      <c r="CH7" s="38">
        <v>234.96</v>
      </c>
      <c r="CI7" s="38">
        <v>221.81</v>
      </c>
      <c r="CJ7" s="38">
        <v>230.02</v>
      </c>
      <c r="CK7" s="38">
        <v>228.47</v>
      </c>
      <c r="CL7" s="38">
        <v>218.56</v>
      </c>
      <c r="CM7" s="38">
        <v>50.67</v>
      </c>
      <c r="CN7" s="38">
        <v>52.39</v>
      </c>
      <c r="CO7" s="38">
        <v>53.99</v>
      </c>
      <c r="CP7" s="38">
        <v>53.13</v>
      </c>
      <c r="CQ7" s="38">
        <v>53.31</v>
      </c>
      <c r="CR7" s="38">
        <v>41.35</v>
      </c>
      <c r="CS7" s="38">
        <v>42.9</v>
      </c>
      <c r="CT7" s="38">
        <v>43.36</v>
      </c>
      <c r="CU7" s="38">
        <v>42.56</v>
      </c>
      <c r="CV7" s="38">
        <v>42.47</v>
      </c>
      <c r="CW7" s="38">
        <v>42.86</v>
      </c>
      <c r="CX7" s="38">
        <v>57.51</v>
      </c>
      <c r="CY7" s="38">
        <v>55.75</v>
      </c>
      <c r="CZ7" s="38">
        <v>58.4</v>
      </c>
      <c r="DA7" s="38">
        <v>59.72</v>
      </c>
      <c r="DB7" s="38">
        <v>59.95</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2020-12-04T02:57:39Z</dcterms:created>
  <dcterms:modified xsi:type="dcterms:W3CDTF">2021-01-22T00:07:32Z</dcterms:modified>
  <cp:category/>
</cp:coreProperties>
</file>