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905840\Desktop\"/>
    </mc:Choice>
  </mc:AlternateContent>
  <workbookProtection workbookAlgorithmName="SHA-512" workbookHashValue="L79DXVo2mbOLNMQDnyeWtrDAnzdqFreu5KqO6Ijx82qQu/VPgZYqOadrLm76Q1y+Z4QpknThv/nepdBnS9OuWw==" workbookSaltValue="ivkMT4AXaVCIkWPUmLoXBQ==" workbookSpinCount="100000" lockStructure="1"/>
  <bookViews>
    <workbookView xWindow="0" yWindow="0" windowWidth="15360" windowHeight="7635"/>
  </bookViews>
  <sheets>
    <sheet name="法非適用_下水道事業" sheetId="4" r:id="rId1"/>
    <sheet name="データ" sheetId="5" state="hidden" r:id="rId2"/>
  </sheets>
  <calcPr calcId="162913" iterate="1" iterateCount="1" iterateDelta="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AD10" i="4" s="1"/>
  <c r="Q6" i="5"/>
  <c r="W10" i="4" s="1"/>
  <c r="P6" i="5"/>
  <c r="O6" i="5"/>
  <c r="N6" i="5"/>
  <c r="B10" i="4" s="1"/>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P10" i="4"/>
  <c r="I10" i="4"/>
  <c r="AT8" i="4"/>
  <c r="AL8" i="4"/>
  <c r="W8" i="4"/>
  <c r="P8" i="4"/>
  <c r="I8" i="4"/>
  <c r="B6" i="4"/>
</calcChain>
</file>

<file path=xl/sharedStrings.xml><?xml version="1.0" encoding="utf-8"?>
<sst xmlns="http://schemas.openxmlformats.org/spreadsheetml/2006/main" count="236" uniqueCount="123">
  <si>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</si>
  <si>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</si>
  <si>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</si>
  <si>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</si>
  <si>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</si>
  <si>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</si>
  <si>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</si>
  <si>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</si>
  <si>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</si>
  <si>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</si>
  <si>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</si>
  <si>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</si>
  <si>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</si>
  <si>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</si>
  <si>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</si>
  <si>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</si>
  <si>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</si>
  <si>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</si>
  <si>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</si>
  <si>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</si>
  <si>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</si>
  <si>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</si>
  <si>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</si>
  <si>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</si>
  <si>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</si>
  <si>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</si>
  <si>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</si>
  <si>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</si>
  <si>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</si>
  <si>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</si>
  <si>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</si>
  <si>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</si>
  <si>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</si>
  <si>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</si>
  <si>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</si>
  <si>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</si>
  <si>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</si>
  <si>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</si>
  <si>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</si>
  <si>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</si>
  <si>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</si>
  <si>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</si>
  <si>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</si>
  <si>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</si>
  <si>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</si>
  <si>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</si>
  <si>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</si>
  <si>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</si>
  <si>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</si>
  <si>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</si>
  <si>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</si>
  <si>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</si>
  <si>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</si>
  <si>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</si>
  <si>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</si>
  <si>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</si>
  <si>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</si>
  <si>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</si>
  <si>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</si>
  <si>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</si>
  <si>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</si>
  <si>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</si>
  <si>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</si>
  <si>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</si>
  <si>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</si>
  <si>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</si>
  <si>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</si>
  <si>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</si>
  <si>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</si>
  <si>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</si>
  <si>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</si>
  <si>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</si>
  <si>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</si>
  <si>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</si>
  <si>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</si>
  <si>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</si>
  <si>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</si>
  <si>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</si>
  <si>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</si>
  <si>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</si>
  <si>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</si>
  <si>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</si>
  <si>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</si>
  <si>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</si>
  <si>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</si>
  <si>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</si>
  <si>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</si>
  <si>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</si>
  <si>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</si>
  <si>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</si>
  <si>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</si>
  <si>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</si>
  <si>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</si>
  <si>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</si>
  <si>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</si>
  <si>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</si>
  <si>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</si>
  <si>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</si>
  <si>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</si>
  <si>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</si>
  <si>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四万十町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</si>
  <si>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</si>
  <si>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</si>
  <si>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</si>
  <si>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</si>
  <si>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</si>
  <si>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</si>
  <si>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</si>
  <si>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</si>
  <si>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</si>
  <si>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</si>
  <si>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</si>
  <si>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</si>
  <si>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</si>
  <si>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</si>
  <si>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</si>
  <si>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</si>
  <si>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</si>
  <si>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</si>
  <si>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</si>
  <si>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　大正クリーンセンターは平成１４年４月より稼働しているが、近年設備の不具合が徐々に発生している。水処理の要となる機器類については、早急に対応する必要があるため、町単独費で交換・修繕を行っている。しかしながら、経年劣化や老朽化が進行しており突発的に機器が作動しなくなる恐れがある。
　そのため、できるだけ早くストックマネジメント手法を用いて最適化構想を策定し、計画的に機器の更新・修繕・交換を行っていく予定である。</t>
    <phoneticPr fontId="4"/>
  </si>
  <si>
    <t>　整備が完了していることから、今後も維持管理を適正に行っていく。
　また、老朽化した機器等の更新には、国庫補助事業を活用し、町の財政負担を軽減しつつ、より確実な水処理を目指し、町民の生活環境の向上に努めていく。</t>
    <phoneticPr fontId="4"/>
  </si>
  <si>
    <t>　大正クリーンセンターの処理場および管路は整備済みであり、現在の主な支出は建設時の起債の償還と機器の修繕費が主となっている。経費回収率は徐々に上昇しているが他団体に比べ依然低い水準となっており、収支不足は他会計からの繰入金に依存している。
　今後も老朽化した機器の更新が必要であるが、使用料収入の増加は見込まれない事から、国庫補助（ストックマネジメント事業）等を活用しての調査分析を実施する予定であるが調査結果によっては、新たな修繕や更新等が発生する可能性がある。また修繕費用負担の平準化や修繕等費用を見込んだ料金改定が必要となってくる。
　施設利用率、水洗化率の効率性は平均値を上回っている状況である。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</si>
</sst>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B06-4875-9425-E0A588D7248A}"/>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0.26</c:v>
                </c:pt>
                <c:pt idx="1">
                  <c:v>0.13</c:v>
                </c:pt>
                <c:pt idx="2">
                  <c:v>0.09</c:v>
                </c:pt>
                <c:pt idx="3">
                  <c:v>0.13</c:v>
                </c:pt>
                <c:pt idx="4">
                  <c:v>0.36</c:v>
                </c:pt>
              </c:numCache>
            </c:numRef>
          </c:val>
          <c:smooth val="0"/>
          <c:extLst>
            <c:ext xmlns:c16="http://schemas.microsoft.com/office/drawing/2014/chart" uri="{C3380CC4-5D6E-409C-BE32-E72D297353CC}">
              <c16:uniqueId val="{00000001-3B06-4875-9425-E0A588D7248A}"/>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69.5</c:v>
                </c:pt>
                <c:pt idx="1">
                  <c:v>62.25</c:v>
                </c:pt>
                <c:pt idx="2">
                  <c:v>59.75</c:v>
                </c:pt>
                <c:pt idx="3">
                  <c:v>66.5</c:v>
                </c:pt>
                <c:pt idx="4">
                  <c:v>70</c:v>
                </c:pt>
              </c:numCache>
            </c:numRef>
          </c:val>
          <c:extLst>
            <c:ext xmlns:c16="http://schemas.microsoft.com/office/drawing/2014/chart" uri="{C3380CC4-5D6E-409C-BE32-E72D297353CC}">
              <c16:uniqueId val="{00000000-ED2B-4956-8DA4-2DD1F53FC1EB}"/>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36.65</c:v>
                </c:pt>
                <c:pt idx="1">
                  <c:v>37.72</c:v>
                </c:pt>
                <c:pt idx="2">
                  <c:v>43.36</c:v>
                </c:pt>
                <c:pt idx="3">
                  <c:v>42.56</c:v>
                </c:pt>
                <c:pt idx="4">
                  <c:v>42.47</c:v>
                </c:pt>
              </c:numCache>
            </c:numRef>
          </c:val>
          <c:smooth val="0"/>
          <c:extLst>
            <c:ext xmlns:c16="http://schemas.microsoft.com/office/drawing/2014/chart" uri="{C3380CC4-5D6E-409C-BE32-E72D297353CC}">
              <c16:uniqueId val="{00000001-ED2B-4956-8DA4-2DD1F53FC1EB}"/>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88.89</c:v>
                </c:pt>
                <c:pt idx="1">
                  <c:v>91.54</c:v>
                </c:pt>
                <c:pt idx="2">
                  <c:v>95.53</c:v>
                </c:pt>
                <c:pt idx="3">
                  <c:v>98.65</c:v>
                </c:pt>
                <c:pt idx="4">
                  <c:v>96.88</c:v>
                </c:pt>
              </c:numCache>
            </c:numRef>
          </c:val>
          <c:extLst>
            <c:ext xmlns:c16="http://schemas.microsoft.com/office/drawing/2014/chart" uri="{C3380CC4-5D6E-409C-BE32-E72D297353CC}">
              <c16:uniqueId val="{00000000-1378-4A25-9A6F-7EF12BE21CF5}"/>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68.83</c:v>
                </c:pt>
                <c:pt idx="1">
                  <c:v>68.459999999999994</c:v>
                </c:pt>
                <c:pt idx="2">
                  <c:v>83.06</c:v>
                </c:pt>
                <c:pt idx="3">
                  <c:v>83.32</c:v>
                </c:pt>
                <c:pt idx="4">
                  <c:v>83.75</c:v>
                </c:pt>
              </c:numCache>
            </c:numRef>
          </c:val>
          <c:smooth val="0"/>
          <c:extLst>
            <c:ext xmlns:c16="http://schemas.microsoft.com/office/drawing/2014/chart" uri="{C3380CC4-5D6E-409C-BE32-E72D297353CC}">
              <c16:uniqueId val="{00000001-1378-4A25-9A6F-7EF12BE21CF5}"/>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98.39</c:v>
                </c:pt>
                <c:pt idx="1">
                  <c:v>98.37</c:v>
                </c:pt>
                <c:pt idx="2">
                  <c:v>98.26</c:v>
                </c:pt>
                <c:pt idx="3">
                  <c:v>98.43</c:v>
                </c:pt>
                <c:pt idx="4">
                  <c:v>98.2</c:v>
                </c:pt>
              </c:numCache>
            </c:numRef>
          </c:val>
          <c:extLst>
            <c:ext xmlns:c16="http://schemas.microsoft.com/office/drawing/2014/chart" uri="{C3380CC4-5D6E-409C-BE32-E72D297353CC}">
              <c16:uniqueId val="{00000000-4080-4555-AB3D-D724D9542B99}"/>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080-4555-AB3D-D724D9542B99}"/>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6A6-4C04-8643-52A7CFD0920C}"/>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6A6-4C04-8643-52A7CFD0920C}"/>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F78-498E-87E9-922B8C194719}"/>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F78-498E-87E9-922B8C194719}"/>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E4F-4795-8802-78551F81DBFB}"/>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E4F-4795-8802-78551F81DBFB}"/>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EE0-4A7A-836C-125964CC2D4D}"/>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EE0-4A7A-836C-125964CC2D4D}"/>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8F4-4739-B1AA-F9FDA03055FC}"/>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1673.47</c:v>
                </c:pt>
                <c:pt idx="1">
                  <c:v>1592.72</c:v>
                </c:pt>
                <c:pt idx="2">
                  <c:v>1243.71</c:v>
                </c:pt>
                <c:pt idx="3">
                  <c:v>1194.1500000000001</c:v>
                </c:pt>
                <c:pt idx="4">
                  <c:v>1206.79</c:v>
                </c:pt>
              </c:numCache>
            </c:numRef>
          </c:val>
          <c:smooth val="0"/>
          <c:extLst>
            <c:ext xmlns:c16="http://schemas.microsoft.com/office/drawing/2014/chart" uri="{C3380CC4-5D6E-409C-BE32-E72D297353CC}">
              <c16:uniqueId val="{00000001-98F4-4739-B1AA-F9FDA03055FC}"/>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49.19</c:v>
                </c:pt>
                <c:pt idx="1">
                  <c:v>50.7</c:v>
                </c:pt>
                <c:pt idx="2">
                  <c:v>52.52</c:v>
                </c:pt>
                <c:pt idx="3">
                  <c:v>41.93</c:v>
                </c:pt>
                <c:pt idx="4">
                  <c:v>64.47</c:v>
                </c:pt>
              </c:numCache>
            </c:numRef>
          </c:val>
          <c:extLst>
            <c:ext xmlns:c16="http://schemas.microsoft.com/office/drawing/2014/chart" uri="{C3380CC4-5D6E-409C-BE32-E72D297353CC}">
              <c16:uniqueId val="{00000000-431C-4B6F-B10D-FD6DDE257940}"/>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49.22</c:v>
                </c:pt>
                <c:pt idx="1">
                  <c:v>53.7</c:v>
                </c:pt>
                <c:pt idx="2">
                  <c:v>74.3</c:v>
                </c:pt>
                <c:pt idx="3">
                  <c:v>72.260000000000005</c:v>
                </c:pt>
                <c:pt idx="4">
                  <c:v>71.84</c:v>
                </c:pt>
              </c:numCache>
            </c:numRef>
          </c:val>
          <c:smooth val="0"/>
          <c:extLst>
            <c:ext xmlns:c16="http://schemas.microsoft.com/office/drawing/2014/chart" uri="{C3380CC4-5D6E-409C-BE32-E72D297353CC}">
              <c16:uniqueId val="{00000001-431C-4B6F-B10D-FD6DDE257940}"/>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269.55</c:v>
                </c:pt>
                <c:pt idx="1">
                  <c:v>265.14999999999998</c:v>
                </c:pt>
                <c:pt idx="2">
                  <c:v>253.55</c:v>
                </c:pt>
                <c:pt idx="3">
                  <c:v>316.76</c:v>
                </c:pt>
                <c:pt idx="4">
                  <c:v>240.84</c:v>
                </c:pt>
              </c:numCache>
            </c:numRef>
          </c:val>
          <c:extLst>
            <c:ext xmlns:c16="http://schemas.microsoft.com/office/drawing/2014/chart" uri="{C3380CC4-5D6E-409C-BE32-E72D297353CC}">
              <c16:uniqueId val="{00000000-B9C8-44AA-B05C-FC7E28A287D4}"/>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332.02</c:v>
                </c:pt>
                <c:pt idx="1">
                  <c:v>300.35000000000002</c:v>
                </c:pt>
                <c:pt idx="2">
                  <c:v>221.81</c:v>
                </c:pt>
                <c:pt idx="3">
                  <c:v>230.02</c:v>
                </c:pt>
                <c:pt idx="4">
                  <c:v>228.47</c:v>
                </c:pt>
              </c:numCache>
            </c:numRef>
          </c:val>
          <c:smooth val="0"/>
          <c:extLst>
            <c:ext xmlns:c16="http://schemas.microsoft.com/office/drawing/2014/chart" uri="{C3380CC4-5D6E-409C-BE32-E72D297353CC}">
              <c16:uniqueId val="{00000001-B9C8-44AA-B05C-FC7E28A287D4}"/>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【1,218.70】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【218.56】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U11"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高知県　四万十町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特定環境保全公共下水道</v>
      </c>
      <c r="Q8" s="72"/>
      <c r="R8" s="72"/>
      <c r="S8" s="72"/>
      <c r="T8" s="72"/>
      <c r="U8" s="72"/>
      <c r="V8" s="72"/>
      <c r="W8" s="72" t="str">
        <f>データ!L6</f>
        <v>D2</v>
      </c>
      <c r="X8" s="72"/>
      <c r="Y8" s="72"/>
      <c r="Z8" s="72"/>
      <c r="AA8" s="72"/>
      <c r="AB8" s="72"/>
      <c r="AC8" s="72"/>
      <c r="AD8" s="73" t="str">
        <f>データ!$M$6</f>
        <v>非設置</v>
      </c>
      <c r="AE8" s="73"/>
      <c r="AF8" s="73"/>
      <c r="AG8" s="73"/>
      <c r="AH8" s="73"/>
      <c r="AI8" s="73"/>
      <c r="AJ8" s="73"/>
      <c r="AK8" s="3"/>
      <c r="AL8" s="69">
        <f>データ!S6</f>
        <v>16809</v>
      </c>
      <c r="AM8" s="69"/>
      <c r="AN8" s="69"/>
      <c r="AO8" s="69"/>
      <c r="AP8" s="69"/>
      <c r="AQ8" s="69"/>
      <c r="AR8" s="69"/>
      <c r="AS8" s="69"/>
      <c r="AT8" s="68">
        <f>データ!T6</f>
        <v>642.28</v>
      </c>
      <c r="AU8" s="68"/>
      <c r="AV8" s="68"/>
      <c r="AW8" s="68"/>
      <c r="AX8" s="68"/>
      <c r="AY8" s="68"/>
      <c r="AZ8" s="68"/>
      <c r="BA8" s="68"/>
      <c r="BB8" s="68">
        <f>データ!U6</f>
        <v>26.17</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5.59</v>
      </c>
      <c r="Q10" s="68"/>
      <c r="R10" s="68"/>
      <c r="S10" s="68"/>
      <c r="T10" s="68"/>
      <c r="U10" s="68"/>
      <c r="V10" s="68"/>
      <c r="W10" s="68">
        <f>データ!Q6</f>
        <v>98.75</v>
      </c>
      <c r="X10" s="68"/>
      <c r="Y10" s="68"/>
      <c r="Z10" s="68"/>
      <c r="AA10" s="68"/>
      <c r="AB10" s="68"/>
      <c r="AC10" s="68"/>
      <c r="AD10" s="69">
        <f>データ!R6</f>
        <v>2610</v>
      </c>
      <c r="AE10" s="69"/>
      <c r="AF10" s="69"/>
      <c r="AG10" s="69"/>
      <c r="AH10" s="69"/>
      <c r="AI10" s="69"/>
      <c r="AJ10" s="69"/>
      <c r="AK10" s="2"/>
      <c r="AL10" s="69">
        <f>データ!V6</f>
        <v>929</v>
      </c>
      <c r="AM10" s="69"/>
      <c r="AN10" s="69"/>
      <c r="AO10" s="69"/>
      <c r="AP10" s="69"/>
      <c r="AQ10" s="69"/>
      <c r="AR10" s="69"/>
      <c r="AS10" s="69"/>
      <c r="AT10" s="68">
        <f>データ!W6</f>
        <v>0.44</v>
      </c>
      <c r="AU10" s="68"/>
      <c r="AV10" s="68"/>
      <c r="AW10" s="68"/>
      <c r="AX10" s="68"/>
      <c r="AY10" s="68"/>
      <c r="AZ10" s="68"/>
      <c r="BA10" s="68"/>
      <c r="BB10" s="68">
        <f>データ!X6</f>
        <v>2111.36</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122</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120</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121</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【1,218.70】</v>
      </c>
      <c r="I86" s="26" t="str">
        <f>データ!CA6</f>
        <v>【74.17】</v>
      </c>
      <c r="J86" s="26" t="str">
        <f>データ!CL6</f>
        <v>【218.56】</v>
      </c>
      <c r="K86" s="26" t="str">
        <f>データ!CW6</f>
        <v>【42.86】</v>
      </c>
      <c r="L86" s="26" t="str">
        <f>データ!DH6</f>
        <v>【84.20】</v>
      </c>
      <c r="M86" s="26" t="s">
        <v>45</v>
      </c>
      <c r="N86" s="26" t="s">
        <v>46</v>
      </c>
      <c r="O86" s="26" t="str">
        <f>データ!EO6</f>
        <v>【0.28】</v>
      </c>
    </row>
  </sheetData>
  <sheetProtection algorithmName="SHA-512" hashValue="iYp5mhJJisbSOoV/b9RPaics+1FQ/SZmwUmioeA+fsx1bbDs87JRWi67/XasOUzKMfb1zdFmyRPx8tOpFUcHEg==" saltValue="BDXE4FAfbabM1Kuy6Of9w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49</v>
      </c>
      <c r="B3" s="29" t="s">
        <v>50</v>
      </c>
      <c r="C3" s="29" t="s">
        <v>51</v>
      </c>
      <c r="D3" s="29" t="s">
        <v>52</v>
      </c>
      <c r="E3" s="29" t="s">
        <v>53</v>
      </c>
      <c r="F3" s="29" t="s">
        <v>54</v>
      </c>
      <c r="G3" s="29" t="s">
        <v>55</v>
      </c>
      <c r="H3" s="77" t="s">
        <v>56</v>
      </c>
      <c r="I3" s="78"/>
      <c r="J3" s="78"/>
      <c r="K3" s="78"/>
      <c r="L3" s="78"/>
      <c r="M3" s="78"/>
      <c r="N3" s="78"/>
      <c r="O3" s="78"/>
      <c r="P3" s="78"/>
      <c r="Q3" s="78"/>
      <c r="R3" s="78"/>
      <c r="S3" s="78"/>
      <c r="T3" s="78"/>
      <c r="U3" s="78"/>
      <c r="V3" s="78"/>
      <c r="W3" s="78"/>
      <c r="X3" s="79"/>
      <c r="Y3" s="83" t="s">
        <v>57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59</v>
      </c>
      <c r="B4" s="30"/>
      <c r="C4" s="30"/>
      <c r="D4" s="30"/>
      <c r="E4" s="30"/>
      <c r="F4" s="30"/>
      <c r="G4" s="30"/>
      <c r="H4" s="80"/>
      <c r="I4" s="81"/>
      <c r="J4" s="81"/>
      <c r="K4" s="81"/>
      <c r="L4" s="81"/>
      <c r="M4" s="81"/>
      <c r="N4" s="81"/>
      <c r="O4" s="81"/>
      <c r="P4" s="81"/>
      <c r="Q4" s="81"/>
      <c r="R4" s="81"/>
      <c r="S4" s="81"/>
      <c r="T4" s="81"/>
      <c r="U4" s="81"/>
      <c r="V4" s="81"/>
      <c r="W4" s="81"/>
      <c r="X4" s="82"/>
      <c r="Y4" s="76" t="s">
        <v>60</v>
      </c>
      <c r="Z4" s="76"/>
      <c r="AA4" s="76"/>
      <c r="AB4" s="76"/>
      <c r="AC4" s="76"/>
      <c r="AD4" s="76"/>
      <c r="AE4" s="76"/>
      <c r="AF4" s="76"/>
      <c r="AG4" s="76"/>
      <c r="AH4" s="76"/>
      <c r="AI4" s="76"/>
      <c r="AJ4" s="76" t="s">
        <v>61</v>
      </c>
      <c r="AK4" s="76"/>
      <c r="AL4" s="76"/>
      <c r="AM4" s="76"/>
      <c r="AN4" s="76"/>
      <c r="AO4" s="76"/>
      <c r="AP4" s="76"/>
      <c r="AQ4" s="76"/>
      <c r="AR4" s="76"/>
      <c r="AS4" s="76"/>
      <c r="AT4" s="76"/>
      <c r="AU4" s="76" t="s">
        <v>62</v>
      </c>
      <c r="AV4" s="76"/>
      <c r="AW4" s="76"/>
      <c r="AX4" s="76"/>
      <c r="AY4" s="76"/>
      <c r="AZ4" s="76"/>
      <c r="BA4" s="76"/>
      <c r="BB4" s="76"/>
      <c r="BC4" s="76"/>
      <c r="BD4" s="76"/>
      <c r="BE4" s="76"/>
      <c r="BF4" s="76" t="s">
        <v>63</v>
      </c>
      <c r="BG4" s="76"/>
      <c r="BH4" s="76"/>
      <c r="BI4" s="76"/>
      <c r="BJ4" s="76"/>
      <c r="BK4" s="76"/>
      <c r="BL4" s="76"/>
      <c r="BM4" s="76"/>
      <c r="BN4" s="76"/>
      <c r="BO4" s="76"/>
      <c r="BP4" s="76"/>
      <c r="BQ4" s="76" t="s">
        <v>64</v>
      </c>
      <c r="BR4" s="76"/>
      <c r="BS4" s="76"/>
      <c r="BT4" s="76"/>
      <c r="BU4" s="76"/>
      <c r="BV4" s="76"/>
      <c r="BW4" s="76"/>
      <c r="BX4" s="76"/>
      <c r="BY4" s="76"/>
      <c r="BZ4" s="76"/>
      <c r="CA4" s="76"/>
      <c r="CB4" s="76" t="s">
        <v>65</v>
      </c>
      <c r="CC4" s="76"/>
      <c r="CD4" s="76"/>
      <c r="CE4" s="76"/>
      <c r="CF4" s="76"/>
      <c r="CG4" s="76"/>
      <c r="CH4" s="76"/>
      <c r="CI4" s="76"/>
      <c r="CJ4" s="76"/>
      <c r="CK4" s="76"/>
      <c r="CL4" s="76"/>
      <c r="CM4" s="76" t="s">
        <v>66</v>
      </c>
      <c r="CN4" s="76"/>
      <c r="CO4" s="76"/>
      <c r="CP4" s="76"/>
      <c r="CQ4" s="76"/>
      <c r="CR4" s="76"/>
      <c r="CS4" s="76"/>
      <c r="CT4" s="76"/>
      <c r="CU4" s="76"/>
      <c r="CV4" s="76"/>
      <c r="CW4" s="76"/>
      <c r="CX4" s="76" t="s">
        <v>67</v>
      </c>
      <c r="CY4" s="76"/>
      <c r="CZ4" s="76"/>
      <c r="DA4" s="76"/>
      <c r="DB4" s="76"/>
      <c r="DC4" s="76"/>
      <c r="DD4" s="76"/>
      <c r="DE4" s="76"/>
      <c r="DF4" s="76"/>
      <c r="DG4" s="76"/>
      <c r="DH4" s="76"/>
      <c r="DI4" s="76" t="s">
        <v>68</v>
      </c>
      <c r="DJ4" s="76"/>
      <c r="DK4" s="76"/>
      <c r="DL4" s="76"/>
      <c r="DM4" s="76"/>
      <c r="DN4" s="76"/>
      <c r="DO4" s="76"/>
      <c r="DP4" s="76"/>
      <c r="DQ4" s="76"/>
      <c r="DR4" s="76"/>
      <c r="DS4" s="76"/>
      <c r="DT4" s="76" t="s">
        <v>69</v>
      </c>
      <c r="DU4" s="76"/>
      <c r="DV4" s="76"/>
      <c r="DW4" s="76"/>
      <c r="DX4" s="76"/>
      <c r="DY4" s="76"/>
      <c r="DZ4" s="76"/>
      <c r="EA4" s="76"/>
      <c r="EB4" s="76"/>
      <c r="EC4" s="76"/>
      <c r="ED4" s="76"/>
      <c r="EE4" s="76" t="s">
        <v>70</v>
      </c>
      <c r="EF4" s="76"/>
      <c r="EG4" s="76"/>
      <c r="EH4" s="76"/>
      <c r="EI4" s="76"/>
      <c r="EJ4" s="76"/>
      <c r="EK4" s="76"/>
      <c r="EL4" s="76"/>
      <c r="EM4" s="76"/>
      <c r="EN4" s="76"/>
      <c r="EO4" s="76"/>
    </row>
    <row r="5" spans="1:145" x14ac:dyDescent="0.15">
      <c r="A5" s="28" t="s">
        <v>71</v>
      </c>
      <c r="B5" s="31"/>
      <c r="C5" s="31"/>
      <c r="D5" s="31"/>
      <c r="E5" s="31"/>
      <c r="F5" s="31"/>
      <c r="G5" s="31"/>
      <c r="H5" s="32" t="s">
        <v>72</v>
      </c>
      <c r="I5" s="32" t="s">
        <v>73</v>
      </c>
      <c r="J5" s="32" t="s">
        <v>74</v>
      </c>
      <c r="K5" s="32" t="s">
        <v>75</v>
      </c>
      <c r="L5" s="32" t="s">
        <v>76</v>
      </c>
      <c r="M5" s="32" t="s">
        <v>5</v>
      </c>
      <c r="N5" s="32" t="s">
        <v>77</v>
      </c>
      <c r="O5" s="32" t="s">
        <v>78</v>
      </c>
      <c r="P5" s="32" t="s">
        <v>79</v>
      </c>
      <c r="Q5" s="32" t="s">
        <v>80</v>
      </c>
      <c r="R5" s="32" t="s">
        <v>81</v>
      </c>
      <c r="S5" s="32" t="s">
        <v>82</v>
      </c>
      <c r="T5" s="32" t="s">
        <v>83</v>
      </c>
      <c r="U5" s="32" t="s">
        <v>84</v>
      </c>
      <c r="V5" s="32" t="s">
        <v>85</v>
      </c>
      <c r="W5" s="32" t="s">
        <v>86</v>
      </c>
      <c r="X5" s="32" t="s">
        <v>87</v>
      </c>
      <c r="Y5" s="32" t="s">
        <v>88</v>
      </c>
      <c r="Z5" s="32" t="s">
        <v>89</v>
      </c>
      <c r="AA5" s="32" t="s">
        <v>90</v>
      </c>
      <c r="AB5" s="32" t="s">
        <v>91</v>
      </c>
      <c r="AC5" s="32" t="s">
        <v>92</v>
      </c>
      <c r="AD5" s="32" t="s">
        <v>93</v>
      </c>
      <c r="AE5" s="32" t="s">
        <v>94</v>
      </c>
      <c r="AF5" s="32" t="s">
        <v>95</v>
      </c>
      <c r="AG5" s="32" t="s">
        <v>96</v>
      </c>
      <c r="AH5" s="32" t="s">
        <v>97</v>
      </c>
      <c r="AI5" s="32" t="s">
        <v>31</v>
      </c>
      <c r="AJ5" s="32" t="s">
        <v>88</v>
      </c>
      <c r="AK5" s="32" t="s">
        <v>89</v>
      </c>
      <c r="AL5" s="32" t="s">
        <v>90</v>
      </c>
      <c r="AM5" s="32" t="s">
        <v>91</v>
      </c>
      <c r="AN5" s="32" t="s">
        <v>92</v>
      </c>
      <c r="AO5" s="32" t="s">
        <v>93</v>
      </c>
      <c r="AP5" s="32" t="s">
        <v>94</v>
      </c>
      <c r="AQ5" s="32" t="s">
        <v>95</v>
      </c>
      <c r="AR5" s="32" t="s">
        <v>96</v>
      </c>
      <c r="AS5" s="32" t="s">
        <v>97</v>
      </c>
      <c r="AT5" s="32" t="s">
        <v>98</v>
      </c>
      <c r="AU5" s="32" t="s">
        <v>88</v>
      </c>
      <c r="AV5" s="32" t="s">
        <v>89</v>
      </c>
      <c r="AW5" s="32" t="s">
        <v>90</v>
      </c>
      <c r="AX5" s="32" t="s">
        <v>91</v>
      </c>
      <c r="AY5" s="32" t="s">
        <v>92</v>
      </c>
      <c r="AZ5" s="32" t="s">
        <v>93</v>
      </c>
      <c r="BA5" s="32" t="s">
        <v>94</v>
      </c>
      <c r="BB5" s="32" t="s">
        <v>95</v>
      </c>
      <c r="BC5" s="32" t="s">
        <v>96</v>
      </c>
      <c r="BD5" s="32" t="s">
        <v>97</v>
      </c>
      <c r="BE5" s="32" t="s">
        <v>98</v>
      </c>
      <c r="BF5" s="32" t="s">
        <v>88</v>
      </c>
      <c r="BG5" s="32" t="s">
        <v>89</v>
      </c>
      <c r="BH5" s="32" t="s">
        <v>90</v>
      </c>
      <c r="BI5" s="32" t="s">
        <v>91</v>
      </c>
      <c r="BJ5" s="32" t="s">
        <v>92</v>
      </c>
      <c r="BK5" s="32" t="s">
        <v>93</v>
      </c>
      <c r="BL5" s="32" t="s">
        <v>94</v>
      </c>
      <c r="BM5" s="32" t="s">
        <v>95</v>
      </c>
      <c r="BN5" s="32" t="s">
        <v>96</v>
      </c>
      <c r="BO5" s="32" t="s">
        <v>97</v>
      </c>
      <c r="BP5" s="32" t="s">
        <v>98</v>
      </c>
      <c r="BQ5" s="32" t="s">
        <v>88</v>
      </c>
      <c r="BR5" s="32" t="s">
        <v>89</v>
      </c>
      <c r="BS5" s="32" t="s">
        <v>90</v>
      </c>
      <c r="BT5" s="32" t="s">
        <v>91</v>
      </c>
      <c r="BU5" s="32" t="s">
        <v>92</v>
      </c>
      <c r="BV5" s="32" t="s">
        <v>93</v>
      </c>
      <c r="BW5" s="32" t="s">
        <v>94</v>
      </c>
      <c r="BX5" s="32" t="s">
        <v>95</v>
      </c>
      <c r="BY5" s="32" t="s">
        <v>96</v>
      </c>
      <c r="BZ5" s="32" t="s">
        <v>97</v>
      </c>
      <c r="CA5" s="32" t="s">
        <v>98</v>
      </c>
      <c r="CB5" s="32" t="s">
        <v>88</v>
      </c>
      <c r="CC5" s="32" t="s">
        <v>89</v>
      </c>
      <c r="CD5" s="32" t="s">
        <v>90</v>
      </c>
      <c r="CE5" s="32" t="s">
        <v>91</v>
      </c>
      <c r="CF5" s="32" t="s">
        <v>92</v>
      </c>
      <c r="CG5" s="32" t="s">
        <v>93</v>
      </c>
      <c r="CH5" s="32" t="s">
        <v>94</v>
      </c>
      <c r="CI5" s="32" t="s">
        <v>95</v>
      </c>
      <c r="CJ5" s="32" t="s">
        <v>96</v>
      </c>
      <c r="CK5" s="32" t="s">
        <v>97</v>
      </c>
      <c r="CL5" s="32" t="s">
        <v>98</v>
      </c>
      <c r="CM5" s="32" t="s">
        <v>88</v>
      </c>
      <c r="CN5" s="32" t="s">
        <v>89</v>
      </c>
      <c r="CO5" s="32" t="s">
        <v>90</v>
      </c>
      <c r="CP5" s="32" t="s">
        <v>91</v>
      </c>
      <c r="CQ5" s="32" t="s">
        <v>92</v>
      </c>
      <c r="CR5" s="32" t="s">
        <v>93</v>
      </c>
      <c r="CS5" s="32" t="s">
        <v>94</v>
      </c>
      <c r="CT5" s="32" t="s">
        <v>95</v>
      </c>
      <c r="CU5" s="32" t="s">
        <v>96</v>
      </c>
      <c r="CV5" s="32" t="s">
        <v>97</v>
      </c>
      <c r="CW5" s="32" t="s">
        <v>98</v>
      </c>
      <c r="CX5" s="32" t="s">
        <v>88</v>
      </c>
      <c r="CY5" s="32" t="s">
        <v>89</v>
      </c>
      <c r="CZ5" s="32" t="s">
        <v>90</v>
      </c>
      <c r="DA5" s="32" t="s">
        <v>91</v>
      </c>
      <c r="DB5" s="32" t="s">
        <v>92</v>
      </c>
      <c r="DC5" s="32" t="s">
        <v>93</v>
      </c>
      <c r="DD5" s="32" t="s">
        <v>94</v>
      </c>
      <c r="DE5" s="32" t="s">
        <v>95</v>
      </c>
      <c r="DF5" s="32" t="s">
        <v>96</v>
      </c>
      <c r="DG5" s="32" t="s">
        <v>97</v>
      </c>
      <c r="DH5" s="32" t="s">
        <v>98</v>
      </c>
      <c r="DI5" s="32" t="s">
        <v>88</v>
      </c>
      <c r="DJ5" s="32" t="s">
        <v>89</v>
      </c>
      <c r="DK5" s="32" t="s">
        <v>90</v>
      </c>
      <c r="DL5" s="32" t="s">
        <v>91</v>
      </c>
      <c r="DM5" s="32" t="s">
        <v>92</v>
      </c>
      <c r="DN5" s="32" t="s">
        <v>93</v>
      </c>
      <c r="DO5" s="32" t="s">
        <v>94</v>
      </c>
      <c r="DP5" s="32" t="s">
        <v>95</v>
      </c>
      <c r="DQ5" s="32" t="s">
        <v>96</v>
      </c>
      <c r="DR5" s="32" t="s">
        <v>97</v>
      </c>
      <c r="DS5" s="32" t="s">
        <v>98</v>
      </c>
      <c r="DT5" s="32" t="s">
        <v>88</v>
      </c>
      <c r="DU5" s="32" t="s">
        <v>89</v>
      </c>
      <c r="DV5" s="32" t="s">
        <v>90</v>
      </c>
      <c r="DW5" s="32" t="s">
        <v>91</v>
      </c>
      <c r="DX5" s="32" t="s">
        <v>92</v>
      </c>
      <c r="DY5" s="32" t="s">
        <v>93</v>
      </c>
      <c r="DZ5" s="32" t="s">
        <v>94</v>
      </c>
      <c r="EA5" s="32" t="s">
        <v>95</v>
      </c>
      <c r="EB5" s="32" t="s">
        <v>96</v>
      </c>
      <c r="EC5" s="32" t="s">
        <v>97</v>
      </c>
      <c r="ED5" s="32" t="s">
        <v>98</v>
      </c>
      <c r="EE5" s="32" t="s">
        <v>88</v>
      </c>
      <c r="EF5" s="32" t="s">
        <v>89</v>
      </c>
      <c r="EG5" s="32" t="s">
        <v>90</v>
      </c>
      <c r="EH5" s="32" t="s">
        <v>91</v>
      </c>
      <c r="EI5" s="32" t="s">
        <v>92</v>
      </c>
      <c r="EJ5" s="32" t="s">
        <v>93</v>
      </c>
      <c r="EK5" s="32" t="s">
        <v>94</v>
      </c>
      <c r="EL5" s="32" t="s">
        <v>95</v>
      </c>
      <c r="EM5" s="32" t="s">
        <v>96</v>
      </c>
      <c r="EN5" s="32" t="s">
        <v>97</v>
      </c>
      <c r="EO5" s="32" t="s">
        <v>98</v>
      </c>
    </row>
    <row r="6" spans="1:145" s="36" customFormat="1" x14ac:dyDescent="0.15">
      <c r="A6" s="28" t="s">
        <v>99</v>
      </c>
      <c r="B6" s="33">
        <f>B7</f>
        <v>2019</v>
      </c>
      <c r="C6" s="33">
        <f t="shared" ref="C6:X6" si="3">C7</f>
        <v>394122</v>
      </c>
      <c r="D6" s="33">
        <f t="shared" si="3"/>
        <v>47</v>
      </c>
      <c r="E6" s="33">
        <f t="shared" si="3"/>
        <v>17</v>
      </c>
      <c r="F6" s="33">
        <f t="shared" si="3"/>
        <v>4</v>
      </c>
      <c r="G6" s="33">
        <f t="shared" si="3"/>
        <v>0</v>
      </c>
      <c r="H6" s="33" t="str">
        <f t="shared" si="3"/>
        <v>高知県　四万十町</v>
      </c>
      <c r="I6" s="33" t="str">
        <f t="shared" si="3"/>
        <v>法非適用</v>
      </c>
      <c r="J6" s="33" t="str">
        <f t="shared" si="3"/>
        <v>下水道事業</v>
      </c>
      <c r="K6" s="33" t="str">
        <f t="shared" si="3"/>
        <v>特定環境保全公共下水道</v>
      </c>
      <c r="L6" s="33" t="str">
        <f t="shared" si="3"/>
        <v>D2</v>
      </c>
      <c r="M6" s="33" t="str">
        <f t="shared" si="3"/>
        <v>非設置</v>
      </c>
      <c r="N6" s="34" t="str">
        <f t="shared" si="3"/>
        <v>-</v>
      </c>
      <c r="O6" s="34" t="str">
        <f t="shared" si="3"/>
        <v>該当数値なし</v>
      </c>
      <c r="P6" s="34">
        <f t="shared" si="3"/>
        <v>5.59</v>
      </c>
      <c r="Q6" s="34">
        <f t="shared" si="3"/>
        <v>98.75</v>
      </c>
      <c r="R6" s="34">
        <f t="shared" si="3"/>
        <v>2610</v>
      </c>
      <c r="S6" s="34">
        <f t="shared" si="3"/>
        <v>16809</v>
      </c>
      <c r="T6" s="34">
        <f t="shared" si="3"/>
        <v>642.28</v>
      </c>
      <c r="U6" s="34">
        <f t="shared" si="3"/>
        <v>26.17</v>
      </c>
      <c r="V6" s="34">
        <f t="shared" si="3"/>
        <v>929</v>
      </c>
      <c r="W6" s="34">
        <f t="shared" si="3"/>
        <v>0.44</v>
      </c>
      <c r="X6" s="34">
        <f t="shared" si="3"/>
        <v>2111.36</v>
      </c>
      <c r="Y6" s="35">
        <f>IF(Y7="",NA(),Y7)</f>
        <v>98.39</v>
      </c>
      <c r="Z6" s="35">
        <f t="shared" ref="Z6:AH6" si="4">IF(Z7="",NA(),Z7)</f>
        <v>98.37</v>
      </c>
      <c r="AA6" s="35">
        <f t="shared" si="4"/>
        <v>98.26</v>
      </c>
      <c r="AB6" s="35">
        <f t="shared" si="4"/>
        <v>98.43</v>
      </c>
      <c r="AC6" s="35">
        <f t="shared" si="4"/>
        <v>98.2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1673.47</v>
      </c>
      <c r="BL6" s="35">
        <f t="shared" si="7"/>
        <v>1592.72</v>
      </c>
      <c r="BM6" s="35">
        <f t="shared" si="7"/>
        <v>1243.71</v>
      </c>
      <c r="BN6" s="35">
        <f t="shared" si="7"/>
        <v>1194.1500000000001</v>
      </c>
      <c r="BO6" s="35">
        <f t="shared" si="7"/>
        <v>1206.79</v>
      </c>
      <c r="BP6" s="34" t="str">
        <f>IF(BP7="","",IF(BP7="-","【-】","【"&amp;SUBSTITUTE(TEXT(BP7,"#,##0.00"),"-","△")&amp;"】"))</f>
        <v>【1,218.70】</v>
      </c>
      <c r="BQ6" s="35">
        <f>IF(BQ7="",NA(),BQ7)</f>
        <v>49.19</v>
      </c>
      <c r="BR6" s="35">
        <f t="shared" ref="BR6:BZ6" si="8">IF(BR7="",NA(),BR7)</f>
        <v>50.7</v>
      </c>
      <c r="BS6" s="35">
        <f t="shared" si="8"/>
        <v>52.52</v>
      </c>
      <c r="BT6" s="35">
        <f t="shared" si="8"/>
        <v>41.93</v>
      </c>
      <c r="BU6" s="35">
        <f t="shared" si="8"/>
        <v>64.47</v>
      </c>
      <c r="BV6" s="35">
        <f t="shared" si="8"/>
        <v>49.22</v>
      </c>
      <c r="BW6" s="35">
        <f t="shared" si="8"/>
        <v>53.7</v>
      </c>
      <c r="BX6" s="35">
        <f t="shared" si="8"/>
        <v>74.3</v>
      </c>
      <c r="BY6" s="35">
        <f t="shared" si="8"/>
        <v>72.260000000000005</v>
      </c>
      <c r="BZ6" s="35">
        <f t="shared" si="8"/>
        <v>71.84</v>
      </c>
      <c r="CA6" s="34" t="str">
        <f>IF(CA7="","",IF(CA7="-","【-】","【"&amp;SUBSTITUTE(TEXT(CA7,"#,##0.00"),"-","△")&amp;"】"))</f>
        <v>【74.17】</v>
      </c>
      <c r="CB6" s="35">
        <f>IF(CB7="",NA(),CB7)</f>
        <v>269.55</v>
      </c>
      <c r="CC6" s="35">
        <f t="shared" ref="CC6:CK6" si="9">IF(CC7="",NA(),CC7)</f>
        <v>265.14999999999998</v>
      </c>
      <c r="CD6" s="35">
        <f t="shared" si="9"/>
        <v>253.55</v>
      </c>
      <c r="CE6" s="35">
        <f t="shared" si="9"/>
        <v>316.76</v>
      </c>
      <c r="CF6" s="35">
        <f t="shared" si="9"/>
        <v>240.84</v>
      </c>
      <c r="CG6" s="35">
        <f t="shared" si="9"/>
        <v>332.02</v>
      </c>
      <c r="CH6" s="35">
        <f t="shared" si="9"/>
        <v>300.35000000000002</v>
      </c>
      <c r="CI6" s="35">
        <f t="shared" si="9"/>
        <v>221.81</v>
      </c>
      <c r="CJ6" s="35">
        <f t="shared" si="9"/>
        <v>230.02</v>
      </c>
      <c r="CK6" s="35">
        <f t="shared" si="9"/>
        <v>228.47</v>
      </c>
      <c r="CL6" s="34" t="str">
        <f>IF(CL7="","",IF(CL7="-","【-】","【"&amp;SUBSTITUTE(TEXT(CL7,"#,##0.00"),"-","△")&amp;"】"))</f>
        <v>【218.56】</v>
      </c>
      <c r="CM6" s="35">
        <f>IF(CM7="",NA(),CM7)</f>
        <v>69.5</v>
      </c>
      <c r="CN6" s="35">
        <f t="shared" ref="CN6:CV6" si="10">IF(CN7="",NA(),CN7)</f>
        <v>62.25</v>
      </c>
      <c r="CO6" s="35">
        <f t="shared" si="10"/>
        <v>59.75</v>
      </c>
      <c r="CP6" s="35">
        <f t="shared" si="10"/>
        <v>66.5</v>
      </c>
      <c r="CQ6" s="35">
        <f t="shared" si="10"/>
        <v>70</v>
      </c>
      <c r="CR6" s="35">
        <f t="shared" si="10"/>
        <v>36.65</v>
      </c>
      <c r="CS6" s="35">
        <f t="shared" si="10"/>
        <v>37.72</v>
      </c>
      <c r="CT6" s="35">
        <f t="shared" si="10"/>
        <v>43.36</v>
      </c>
      <c r="CU6" s="35">
        <f t="shared" si="10"/>
        <v>42.56</v>
      </c>
      <c r="CV6" s="35">
        <f t="shared" si="10"/>
        <v>42.47</v>
      </c>
      <c r="CW6" s="34" t="str">
        <f>IF(CW7="","",IF(CW7="-","【-】","【"&amp;SUBSTITUTE(TEXT(CW7,"#,##0.00"),"-","△")&amp;"】"))</f>
        <v>【42.86】</v>
      </c>
      <c r="CX6" s="35">
        <f>IF(CX7="",NA(),CX7)</f>
        <v>88.89</v>
      </c>
      <c r="CY6" s="35">
        <f t="shared" ref="CY6:DG6" si="11">IF(CY7="",NA(),CY7)</f>
        <v>91.54</v>
      </c>
      <c r="CZ6" s="35">
        <f t="shared" si="11"/>
        <v>95.53</v>
      </c>
      <c r="DA6" s="35">
        <f t="shared" si="11"/>
        <v>98.65</v>
      </c>
      <c r="DB6" s="35">
        <f t="shared" si="11"/>
        <v>96.88</v>
      </c>
      <c r="DC6" s="35">
        <f t="shared" si="11"/>
        <v>68.83</v>
      </c>
      <c r="DD6" s="35">
        <f t="shared" si="11"/>
        <v>68.459999999999994</v>
      </c>
      <c r="DE6" s="35">
        <f t="shared" si="11"/>
        <v>83.06</v>
      </c>
      <c r="DF6" s="35">
        <f t="shared" si="11"/>
        <v>83.32</v>
      </c>
      <c r="DG6" s="35">
        <f t="shared" si="11"/>
        <v>83.75</v>
      </c>
      <c r="DH6" s="34" t="str">
        <f>IF(DH7="","",IF(DH7="-","【-】","【"&amp;SUBSTITUTE(TEXT(DH7,"#,##0.00"),"-","△")&amp;"】"))</f>
        <v>【84.20】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0.26</v>
      </c>
      <c r="EK6" s="35">
        <f t="shared" si="14"/>
        <v>0.13</v>
      </c>
      <c r="EL6" s="35">
        <f t="shared" si="14"/>
        <v>0.09</v>
      </c>
      <c r="EM6" s="35">
        <f t="shared" si="14"/>
        <v>0.13</v>
      </c>
      <c r="EN6" s="35">
        <f t="shared" si="14"/>
        <v>0.36</v>
      </c>
      <c r="EO6" s="34" t="str">
        <f>IF(EO7="","",IF(EO7="-","【-】","【"&amp;SUBSTITUTE(TEXT(EO7,"#,##0.00"),"-","△")&amp;"】"))</f>
        <v>【0.28】</v>
      </c>
    </row>
    <row r="7" spans="1:145" s="36" customFormat="1" x14ac:dyDescent="0.15">
      <c r="A7" s="28"/>
      <c r="B7" s="37">
        <v>2019</v>
      </c>
      <c r="C7" s="37">
        <v>394122</v>
      </c>
      <c r="D7" s="37">
        <v>47</v>
      </c>
      <c r="E7" s="37">
        <v>17</v>
      </c>
      <c r="F7" s="37">
        <v>4</v>
      </c>
      <c r="G7" s="37">
        <v>0</v>
      </c>
      <c r="H7" s="37" t="s">
        <v>100</v>
      </c>
      <c r="I7" s="37" t="s">
        <v>101</v>
      </c>
      <c r="J7" s="37" t="s">
        <v>102</v>
      </c>
      <c r="K7" s="37" t="s">
        <v>103</v>
      </c>
      <c r="L7" s="37" t="s">
        <v>104</v>
      </c>
      <c r="M7" s="37" t="s">
        <v>105</v>
      </c>
      <c r="N7" s="38" t="s">
        <v>106</v>
      </c>
      <c r="O7" s="38" t="s">
        <v>107</v>
      </c>
      <c r="P7" s="38">
        <v>5.59</v>
      </c>
      <c r="Q7" s="38">
        <v>98.75</v>
      </c>
      <c r="R7" s="38">
        <v>2610</v>
      </c>
      <c r="S7" s="38">
        <v>16809</v>
      </c>
      <c r="T7" s="38">
        <v>642.28</v>
      </c>
      <c r="U7" s="38">
        <v>26.17</v>
      </c>
      <c r="V7" s="38">
        <v>929</v>
      </c>
      <c r="W7" s="38">
        <v>0.44</v>
      </c>
      <c r="X7" s="38">
        <v>2111.36</v>
      </c>
      <c r="Y7" s="38">
        <v>98.39</v>
      </c>
      <c r="Z7" s="38">
        <v>98.37</v>
      </c>
      <c r="AA7" s="38">
        <v>98.26</v>
      </c>
      <c r="AB7" s="38">
        <v>98.43</v>
      </c>
      <c r="AC7" s="38">
        <v>98.2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1673.47</v>
      </c>
      <c r="BL7" s="38">
        <v>1592.72</v>
      </c>
      <c r="BM7" s="38">
        <v>1243.71</v>
      </c>
      <c r="BN7" s="38">
        <v>1194.1500000000001</v>
      </c>
      <c r="BO7" s="38">
        <v>1206.79</v>
      </c>
      <c r="BP7" s="38">
        <v>1218.7</v>
      </c>
      <c r="BQ7" s="38">
        <v>49.19</v>
      </c>
      <c r="BR7" s="38">
        <v>50.7</v>
      </c>
      <c r="BS7" s="38">
        <v>52.52</v>
      </c>
      <c r="BT7" s="38">
        <v>41.93</v>
      </c>
      <c r="BU7" s="38">
        <v>64.47</v>
      </c>
      <c r="BV7" s="38">
        <v>49.22</v>
      </c>
      <c r="BW7" s="38">
        <v>53.7</v>
      </c>
      <c r="BX7" s="38">
        <v>74.3</v>
      </c>
      <c r="BY7" s="38">
        <v>72.260000000000005</v>
      </c>
      <c r="BZ7" s="38">
        <v>71.84</v>
      </c>
      <c r="CA7" s="38">
        <v>74.17</v>
      </c>
      <c r="CB7" s="38">
        <v>269.55</v>
      </c>
      <c r="CC7" s="38">
        <v>265.14999999999998</v>
      </c>
      <c r="CD7" s="38">
        <v>253.55</v>
      </c>
      <c r="CE7" s="38">
        <v>316.76</v>
      </c>
      <c r="CF7" s="38">
        <v>240.84</v>
      </c>
      <c r="CG7" s="38">
        <v>332.02</v>
      </c>
      <c r="CH7" s="38">
        <v>300.35000000000002</v>
      </c>
      <c r="CI7" s="38">
        <v>221.81</v>
      </c>
      <c r="CJ7" s="38">
        <v>230.02</v>
      </c>
      <c r="CK7" s="38">
        <v>228.47</v>
      </c>
      <c r="CL7" s="38">
        <v>218.56</v>
      </c>
      <c r="CM7" s="38">
        <v>69.5</v>
      </c>
      <c r="CN7" s="38">
        <v>62.25</v>
      </c>
      <c r="CO7" s="38">
        <v>59.75</v>
      </c>
      <c r="CP7" s="38">
        <v>66.5</v>
      </c>
      <c r="CQ7" s="38">
        <v>70</v>
      </c>
      <c r="CR7" s="38">
        <v>36.65</v>
      </c>
      <c r="CS7" s="38">
        <v>37.72</v>
      </c>
      <c r="CT7" s="38">
        <v>43.36</v>
      </c>
      <c r="CU7" s="38">
        <v>42.56</v>
      </c>
      <c r="CV7" s="38">
        <v>42.47</v>
      </c>
      <c r="CW7" s="38">
        <v>42.86</v>
      </c>
      <c r="CX7" s="38">
        <v>88.89</v>
      </c>
      <c r="CY7" s="38">
        <v>91.54</v>
      </c>
      <c r="CZ7" s="38">
        <v>95.53</v>
      </c>
      <c r="DA7" s="38">
        <v>98.65</v>
      </c>
      <c r="DB7" s="38">
        <v>96.88</v>
      </c>
      <c r="DC7" s="38">
        <v>68.83</v>
      </c>
      <c r="DD7" s="38">
        <v>68.459999999999994</v>
      </c>
      <c r="DE7" s="38">
        <v>83.06</v>
      </c>
      <c r="DF7" s="38">
        <v>83.32</v>
      </c>
      <c r="DG7" s="38">
        <v>83.75</v>
      </c>
      <c r="DH7" s="38">
        <v>84.2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0.26</v>
      </c>
      <c r="EK7" s="38">
        <v>0.13</v>
      </c>
      <c r="EL7" s="38">
        <v>0.09</v>
      </c>
      <c r="EM7" s="38">
        <v>0.13</v>
      </c>
      <c r="EN7" s="38">
        <v>0.36</v>
      </c>
      <c r="EO7" s="38">
        <v>0.28000000000000003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108</v>
      </c>
      <c r="C9" s="40" t="s">
        <v>109</v>
      </c>
      <c r="D9" s="40" t="s">
        <v>110</v>
      </c>
      <c r="E9" s="40" t="s">
        <v>111</v>
      </c>
      <c r="F9" s="40" t="s">
        <v>112</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50</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113</v>
      </c>
    </row>
    <row r="12" spans="1:145" x14ac:dyDescent="0.15">
      <c r="B12">
        <v>1</v>
      </c>
      <c r="C12">
        <v>1</v>
      </c>
      <c r="D12">
        <v>1</v>
      </c>
      <c r="E12">
        <v>1</v>
      </c>
      <c r="F12">
        <v>1</v>
      </c>
      <c r="G12" t="s">
        <v>114</v>
      </c>
    </row>
    <row r="13" spans="1:145" x14ac:dyDescent="0.15">
      <c r="B13" t="s">
        <v>115</v>
      </c>
      <c r="C13" t="s">
        <v>116</v>
      </c>
      <c r="D13" t="s">
        <v>117</v>
      </c>
      <c r="E13" t="s">
        <v>117</v>
      </c>
      <c r="F13" t="s">
        <v>118</v>
      </c>
      <c r="G13" t="s">
        <v>119</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ioas_user</cp:lastModifiedBy>
  <cp:lastPrinted>2021-01-26T08:31:46Z</cp:lastPrinted>
  <dcterms:created xsi:type="dcterms:W3CDTF">2020-12-04T02:57:41Z</dcterms:created>
  <dcterms:modified xsi:type="dcterms:W3CDTF">2021-01-27T05:36:07Z</dcterms:modified>
  <cp:category/>
</cp:coreProperties>
</file>