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財政事情\11.4月以降\調査もの\令和２年度\030112_わたなべ【照会：1月26日（火）〆切】公営企業に係る「経営比較分析表」の分析等について\02_各課回答\"/>
    </mc:Choice>
  </mc:AlternateContent>
  <workbookProtection workbookAlgorithmName="SHA-512" workbookHashValue="6RaVAm4le3aujosLrtOFi/1HwlJo1gT3Z5o0+Yk4QiBMv495VXOjt2vxcwUGDGnBk9ybl3ZpT6INwb0LdhFgbw==" workbookSaltValue="jLjb2H2ZjM+WlENfdlK83Q=="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alcChain>
</file>

<file path=xl/sharedStrings.xml><?xml version="1.0" encoding="utf-8"?>
<sst xmlns="http://schemas.openxmlformats.org/spreadsheetml/2006/main" count="236" uniqueCount="121">
  <si>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</si>
  <si>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</si>
  <si>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</si>
  <si>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</si>
  <si>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</si>
  <si>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</si>
  <si>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</si>
  <si>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</si>
  <si>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</si>
  <si>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</si>
  <si>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</si>
  <si>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</si>
  <si>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</si>
  <si>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</si>
  <si>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</si>
  <si>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</si>
  <si>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</si>
  <si>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</si>
  <si>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</si>
  <si>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</si>
  <si>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</si>
  <si>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</si>
  <si>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</si>
  <si>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</si>
  <si>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</si>
  <si>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</si>
  <si>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</si>
  <si>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</si>
  <si>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</si>
  <si>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</si>
  <si>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</si>
  <si>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</si>
  <si>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</si>
  <si>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</si>
  <si>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</si>
  <si>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</si>
  <si>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</si>
  <si>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</si>
  <si>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</si>
  <si>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</si>
  <si>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</si>
  <si>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</si>
  <si>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</si>
  <si>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</si>
  <si>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</si>
  <si>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</si>
  <si>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</si>
  <si>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</si>
  <si>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</si>
  <si>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</si>
  <si>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</si>
  <si>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</si>
  <si>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</si>
  <si>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</si>
  <si>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</si>
  <si>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</si>
  <si>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</si>
  <si>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</si>
  <si>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</si>
  <si>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</si>
  <si>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</si>
  <si>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</si>
  <si>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</si>
  <si>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</si>
  <si>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</si>
  <si>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</si>
  <si>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</si>
  <si>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</si>
  <si>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</si>
  <si>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</si>
  <si>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</si>
  <si>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</si>
  <si>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</si>
  <si>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</si>
  <si>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</si>
  <si>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</si>
  <si>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</si>
  <si>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</si>
  <si>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</si>
  <si>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</si>
  <si>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</si>
  <si>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</si>
  <si>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</si>
  <si>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</si>
  <si>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</si>
  <si>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</si>
  <si>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</si>
  <si>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</si>
  <si>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</si>
  <si>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</si>
  <si>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</si>
  <si>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</si>
  <si>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</si>
  <si>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</si>
  <si>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</si>
  <si>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</si>
  <si>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</si>
  <si>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</si>
  <si>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</si>
  <si>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高知市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</si>
  <si>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</si>
  <si>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</si>
  <si>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</si>
  <si>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</si>
  <si>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</si>
  <si>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</si>
  <si>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</si>
  <si>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</si>
  <si>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</si>
  <si>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</si>
  <si>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</si>
  <si>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</si>
  <si>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</si>
  <si>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</si>
  <si>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</si>
  <si>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</si>
  <si>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</si>
  <si>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</si>
  <si>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経費回収率については，令和元年度に使用料を改定した効果により平成30年度に比べて約10％上昇し，類似団体の平均値よりも良好な水準を維持している。しかしながら，依然として100%を下回っていることから使用料で賄うべき経費を賄えていない状況が続いており，経営収支の均衡は一般会計からの繰入れに依存している。
水洗化率については上昇傾向ではあるものの，依然として類似団体平均を下回っている。また，施設利用率は平成30年度に比べて約４%減少し，３年ぶりに類似団体平均値を下回る状態となった。
　令和２年度についても，使用料改定効果により経費回収率等は令和元年度並みの水準となることが見込まれる。しかしながら，施設の老朽化に伴う更新等に係る経費の増や処理区の人口減少などによる経営状況の悪化が今後も想定されることから，引き続き，経営基盤の安定に直結する水洗化率の向上にむけた普及促進と更なる経費節減の取組みを継続・強化していく。</t>
    <rPh sb="1" eb="3">
      <t>ケイヒ</t>
    </rPh>
    <rPh sb="3" eb="5">
      <t>カイシュウ</t>
    </rPh>
    <rPh sb="5" eb="6">
      <t>リツ</t>
    </rPh>
    <rPh sb="12" eb="14">
      <t>レイワ</t>
    </rPh>
    <rPh sb="14" eb="15">
      <t>ガン</t>
    </rPh>
    <rPh sb="15" eb="17">
      <t>ネンド</t>
    </rPh>
    <rPh sb="18" eb="21">
      <t>シヨウリョウ</t>
    </rPh>
    <rPh sb="22" eb="24">
      <t>カイテイ</t>
    </rPh>
    <rPh sb="26" eb="28">
      <t>コウカ</t>
    </rPh>
    <rPh sb="31" eb="33">
      <t>ヘイセイ</t>
    </rPh>
    <rPh sb="38" eb="39">
      <t>クラ</t>
    </rPh>
    <rPh sb="41" eb="42">
      <t>ヤク</t>
    </rPh>
    <rPh sb="45" eb="47">
      <t>ジョウショウ</t>
    </rPh>
    <rPh sb="49" eb="51">
      <t>ルイジ</t>
    </rPh>
    <rPh sb="51" eb="53">
      <t>ダンタイ</t>
    </rPh>
    <rPh sb="54" eb="56">
      <t>ヘイキン</t>
    </rPh>
    <rPh sb="56" eb="57">
      <t>チ</t>
    </rPh>
    <rPh sb="60" eb="62">
      <t>リョウコウ</t>
    </rPh>
    <rPh sb="66" eb="68">
      <t>イジ</t>
    </rPh>
    <rPh sb="80" eb="82">
      <t>イゼン</t>
    </rPh>
    <rPh sb="90" eb="92">
      <t>シタマワ</t>
    </rPh>
    <rPh sb="100" eb="103">
      <t>シヨウリョウ</t>
    </rPh>
    <rPh sb="104" eb="105">
      <t>マカナ</t>
    </rPh>
    <rPh sb="108" eb="110">
      <t>ケイヒ</t>
    </rPh>
    <rPh sb="111" eb="112">
      <t>マカナ</t>
    </rPh>
    <rPh sb="117" eb="119">
      <t>ジョウキョウ</t>
    </rPh>
    <rPh sb="120" eb="121">
      <t>ツヅ</t>
    </rPh>
    <rPh sb="126" eb="128">
      <t>ケイエイ</t>
    </rPh>
    <rPh sb="128" eb="130">
      <t>シュウシ</t>
    </rPh>
    <rPh sb="131" eb="133">
      <t>キンコウ</t>
    </rPh>
    <rPh sb="134" eb="136">
      <t>イッパン</t>
    </rPh>
    <rPh sb="136" eb="138">
      <t>カイケイ</t>
    </rPh>
    <rPh sb="141" eb="143">
      <t>クリイレ</t>
    </rPh>
    <rPh sb="145" eb="147">
      <t>イゾン</t>
    </rPh>
    <rPh sb="163" eb="165">
      <t>ジョウショウ</t>
    </rPh>
    <rPh sb="165" eb="167">
      <t>ケイコウ</t>
    </rPh>
    <rPh sb="187" eb="189">
      <t>シタマワ</t>
    </rPh>
    <rPh sb="203" eb="205">
      <t>ヘイセイ</t>
    </rPh>
    <rPh sb="216" eb="218">
      <t>ゲンショウ</t>
    </rPh>
    <rPh sb="221" eb="222">
      <t>ネン</t>
    </rPh>
    <rPh sb="225" eb="227">
      <t>ルイジ</t>
    </rPh>
    <rPh sb="227" eb="229">
      <t>ダンタイ</t>
    </rPh>
    <rPh sb="229" eb="231">
      <t>ヘイキン</t>
    </rPh>
    <rPh sb="231" eb="232">
      <t>チ</t>
    </rPh>
    <rPh sb="236" eb="238">
      <t>ジョウタイ</t>
    </rPh>
    <rPh sb="249" eb="251">
      <t>ネンド</t>
    </rPh>
    <rPh sb="257" eb="260">
      <t>シヨウリョウ</t>
    </rPh>
    <rPh sb="260" eb="262">
      <t>カイテイ</t>
    </rPh>
    <rPh sb="262" eb="264">
      <t>コウカ</t>
    </rPh>
    <rPh sb="267" eb="269">
      <t>ケイヒ</t>
    </rPh>
    <rPh sb="269" eb="271">
      <t>カイシュウ</t>
    </rPh>
    <rPh sb="271" eb="272">
      <t>リツ</t>
    </rPh>
    <rPh sb="272" eb="273">
      <t>トウ</t>
    </rPh>
    <rPh sb="274" eb="276">
      <t>レイワ</t>
    </rPh>
    <rPh sb="276" eb="277">
      <t>ガン</t>
    </rPh>
    <rPh sb="277" eb="279">
      <t>ネンド</t>
    </rPh>
    <rPh sb="279" eb="280">
      <t>ナ</t>
    </rPh>
    <rPh sb="282" eb="284">
      <t>スイジュン</t>
    </rPh>
    <rPh sb="290" eb="292">
      <t>ミコ</t>
    </rPh>
    <rPh sb="303" eb="305">
      <t>シセツ</t>
    </rPh>
    <rPh sb="306" eb="309">
      <t>ロウキュウカ</t>
    </rPh>
    <rPh sb="310" eb="311">
      <t>トモナ</t>
    </rPh>
    <rPh sb="312" eb="314">
      <t>コウシン</t>
    </rPh>
    <rPh sb="314" eb="315">
      <t>トウ</t>
    </rPh>
    <rPh sb="316" eb="317">
      <t>カカ</t>
    </rPh>
    <rPh sb="318" eb="320">
      <t>ケイヒ</t>
    </rPh>
    <rPh sb="321" eb="322">
      <t>ゾウ</t>
    </rPh>
    <rPh sb="323" eb="325">
      <t>ショリ</t>
    </rPh>
    <rPh sb="325" eb="326">
      <t>ク</t>
    </rPh>
    <rPh sb="327" eb="329">
      <t>ジンコウ</t>
    </rPh>
    <rPh sb="329" eb="331">
      <t>ゲンショウ</t>
    </rPh>
    <rPh sb="336" eb="338">
      <t>ケイエイ</t>
    </rPh>
    <rPh sb="338" eb="340">
      <t>ジョウキョウ</t>
    </rPh>
    <rPh sb="341" eb="343">
      <t>アッカ</t>
    </rPh>
    <rPh sb="344" eb="346">
      <t>コンゴ</t>
    </rPh>
    <rPh sb="347" eb="349">
      <t>ソウテイ</t>
    </rPh>
    <rPh sb="357" eb="358">
      <t>ヒ</t>
    </rPh>
    <rPh sb="359" eb="360">
      <t>ツヅ</t>
    </rPh>
    <rPh sb="362" eb="364">
      <t>ケイエイ</t>
    </rPh>
    <rPh sb="364" eb="366">
      <t>キバン</t>
    </rPh>
    <rPh sb="367" eb="369">
      <t>アンテイ</t>
    </rPh>
    <rPh sb="370" eb="372">
      <t>チョッケツ</t>
    </rPh>
    <rPh sb="390" eb="391">
      <t>サラ</t>
    </rPh>
    <rPh sb="393" eb="395">
      <t>ケイヒ</t>
    </rPh>
    <rPh sb="395" eb="397">
      <t>セツゲン</t>
    </rPh>
    <rPh sb="398" eb="400">
      <t>トリク</t>
    </rPh>
    <rPh sb="402" eb="404">
      <t>ケイゾク</t>
    </rPh>
    <phoneticPr fontId="4"/>
  </si>
  <si>
    <t>　平成27年度から28年度にかけて実施した農業集落排水施設の機能診断結果などを踏まえ，機械設備や各処理施設の更新時期等を示した，最適整備構想を平成29年度に作成したところである。
　この最適整備構想に基づく機能強化（更新）工事のうち，諸木，内ノ谷，西分（秋山を含む）の３処理区については令和２年度に着手した。また，残る西畑，芳原の２処理区については，令和３年度の着手を予定している。</t>
    <rPh sb="1" eb="3">
      <t>ヘイセイ</t>
    </rPh>
    <rPh sb="5" eb="7">
      <t>ネンド</t>
    </rPh>
    <rPh sb="43" eb="45">
      <t>キカイ</t>
    </rPh>
    <rPh sb="45" eb="47">
      <t>セツビ</t>
    </rPh>
    <rPh sb="48" eb="49">
      <t>カク</t>
    </rPh>
    <rPh sb="54" eb="56">
      <t>コウシン</t>
    </rPh>
    <rPh sb="56" eb="59">
      <t>ジキトウ</t>
    </rPh>
    <rPh sb="60" eb="61">
      <t>シメ</t>
    </rPh>
    <rPh sb="64" eb="70">
      <t>コウソウ</t>
    </rPh>
    <rPh sb="71" eb="73">
      <t>ヘイセイ</t>
    </rPh>
    <rPh sb="75" eb="77">
      <t>ネンド</t>
    </rPh>
    <rPh sb="78" eb="80">
      <t>サクセイ</t>
    </rPh>
    <rPh sb="94" eb="100">
      <t>コウソウ</t>
    </rPh>
    <rPh sb="104" eb="106">
      <t>キノウ</t>
    </rPh>
    <rPh sb="106" eb="108">
      <t>キョウカ</t>
    </rPh>
    <rPh sb="109" eb="111">
      <t>コウシン</t>
    </rPh>
    <rPh sb="112" eb="114">
      <t>コウジ</t>
    </rPh>
    <rPh sb="118" eb="120">
      <t>モロ</t>
    </rPh>
    <rPh sb="121" eb="124">
      <t>ウチ</t>
    </rPh>
    <rPh sb="125" eb="127">
      <t>ニシ</t>
    </rPh>
    <rPh sb="128" eb="130">
      <t>アキ</t>
    </rPh>
    <rPh sb="131" eb="132">
      <t>フク</t>
    </rPh>
    <rPh sb="136" eb="138">
      <t>ショリ</t>
    </rPh>
    <rPh sb="138" eb="139">
      <t>ク</t>
    </rPh>
    <rPh sb="144" eb="145">
      <t>レイ</t>
    </rPh>
    <rPh sb="145" eb="146">
      <t>ワ</t>
    </rPh>
    <rPh sb="147" eb="149">
      <t>ネンド</t>
    </rPh>
    <rPh sb="150" eb="152">
      <t>チャクシュ</t>
    </rPh>
    <rPh sb="158" eb="159">
      <t>ノコ</t>
    </rPh>
    <rPh sb="160" eb="162">
      <t>ハタ</t>
    </rPh>
    <rPh sb="163" eb="165">
      <t>ヨシ</t>
    </rPh>
    <rPh sb="167" eb="169">
      <t>ショリ</t>
    </rPh>
    <rPh sb="169" eb="170">
      <t>ク</t>
    </rPh>
    <rPh sb="176" eb="178">
      <t>レイワ</t>
    </rPh>
    <rPh sb="179" eb="181">
      <t>ネンド</t>
    </rPh>
    <rPh sb="182" eb="184">
      <t>チャクシュ</t>
    </rPh>
    <rPh sb="185" eb="187">
      <t>ヨテイ</t>
    </rPh>
    <phoneticPr fontId="4"/>
  </si>
  <si>
    <r>
      <t>　使用料改定以前に比べれば，令和２年度以降も一定の収益改善が見込まれるものの，人口減少や節水意識の定着等による有収水量の減少に伴う収益の減少・圧縮が見込まれるなど，農業集落排水事業の厳しい経営環境が継続することに変わりはない。
こうしたなか，令和３年度には全５処理区において，老朽化した施設等の更新工事を実施する予定である。
　今後も長期的に安定した公共サービス</t>
    </r>
    <r>
      <rPr>
        <sz val="11"/>
        <color theme="1"/>
        <rFont val="ＭＳ ゴシック"/>
        <family val="3"/>
        <charset val="128"/>
      </rPr>
      <t>を提供し続けるために，引き続き，維持管理コストの節減と普及促進活動の継続・強化による水洗化率の向上等の収益向上の取組みを実施していく。また，企業会計への移行に向けた取組みも平行して行っていく。</t>
    </r>
    <rPh sb="14" eb="15">
      <t>レイ</t>
    </rPh>
    <rPh sb="15" eb="16">
      <t>ワ</t>
    </rPh>
    <rPh sb="17" eb="19">
      <t>ネンド</t>
    </rPh>
    <rPh sb="19" eb="21">
      <t>イコウ</t>
    </rPh>
    <rPh sb="71" eb="73">
      <t>アッシュク</t>
    </rPh>
    <rPh sb="82" eb="90">
      <t>ジギョウ</t>
    </rPh>
    <rPh sb="94" eb="96">
      <t>ケイエイ</t>
    </rPh>
    <rPh sb="96" eb="98">
      <t>カンキョウ</t>
    </rPh>
    <rPh sb="99" eb="101">
      <t>ケイゾク</t>
    </rPh>
    <rPh sb="106" eb="107">
      <t>カ</t>
    </rPh>
    <rPh sb="121" eb="123">
      <t>レイワ</t>
    </rPh>
    <rPh sb="124" eb="126">
      <t>ネンド</t>
    </rPh>
    <rPh sb="145" eb="146">
      <t>トウ</t>
    </rPh>
    <rPh sb="149" eb="151">
      <t>コウジ</t>
    </rPh>
    <rPh sb="152" eb="154">
      <t>ジッシ</t>
    </rPh>
    <rPh sb="156" eb="158">
      <t>ヨテイ</t>
    </rPh>
    <rPh sb="176" eb="178">
      <t>コウキョウ</t>
    </rPh>
    <rPh sb="186" eb="187">
      <t>ツヅ</t>
    </rPh>
    <rPh sb="193" eb="194">
      <t>ヒ</t>
    </rPh>
    <rPh sb="195" eb="196">
      <t>ツヅ</t>
    </rPh>
    <rPh sb="198" eb="200">
      <t>イジ</t>
    </rPh>
    <rPh sb="200" eb="202">
      <t>カンリ</t>
    </rPh>
    <rPh sb="206" eb="208">
      <t>セツゲン</t>
    </rPh>
    <rPh sb="216" eb="218">
      <t>ケイゾク</t>
    </rPh>
    <rPh sb="231" eb="232">
      <t>ナド</t>
    </rPh>
    <rPh sb="252" eb="254">
      <t>キギョウ</t>
    </rPh>
    <rPh sb="254" eb="256">
      <t>カイケイ</t>
    </rPh>
    <rPh sb="258" eb="260">
      <t>イコウ</t>
    </rPh>
    <rPh sb="261" eb="262">
      <t>ム</t>
    </rPh>
    <rPh sb="264" eb="266">
      <t>トリクミ</t>
    </rPh>
    <rPh sb="268" eb="270">
      <t>ヘイコウ</t>
    </rPh>
    <rPh sb="272" eb="273">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</si>
</sst>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5" fillId="0" borderId="6" xfId="0" applyFont="1" applyFill="1" applyBorder="1" applyAlignment="1" applyProtection="1">
      <alignment horizontal="left" vertical="top" wrapText="1"/>
      <protection locked="0"/>
    </xf>
    <xf numFmtId="0" fontId="15" fillId="0" borderId="0" xfId="0" applyFont="1" applyFill="1" applyBorder="1" applyAlignment="1" applyProtection="1">
      <alignment horizontal="left" vertical="top" wrapText="1"/>
      <protection locked="0"/>
    </xf>
    <xf numFmtId="0" fontId="15" fillId="0" borderId="7" xfId="0" applyFont="1" applyFill="1" applyBorder="1" applyAlignment="1" applyProtection="1">
      <alignment horizontal="left" vertical="top" wrapText="1"/>
      <protection locked="0"/>
    </xf>
    <xf numFmtId="0" fontId="15" fillId="0" borderId="8" xfId="0" applyFont="1" applyFill="1" applyBorder="1" applyAlignment="1" applyProtection="1">
      <alignment horizontal="left" vertical="top" wrapText="1"/>
      <protection locked="0"/>
    </xf>
    <xf numFmtId="0" fontId="15" fillId="0" borderId="1" xfId="0" applyFont="1" applyFill="1" applyBorder="1" applyAlignment="1" applyProtection="1">
      <alignment horizontal="left" vertical="top" wrapText="1"/>
      <protection locked="0"/>
    </xf>
    <xf numFmtId="0" fontId="15" fillId="0" borderId="9" xfId="0" applyFont="1" applyFill="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FD0-4DCB-87E6-6999A07C20A9}"/>
            </c:ext>
          </c:extLst>
        </c:ser>
        <c:dLbls>
          <c:showLegendKey val="0"/>
          <c:showVal val="0"/>
          <c:showCatName val="0"/>
          <c:showSerName val="0"/>
          <c:showPercent val="0"/>
          <c:showBubbleSize val="0"/>
        </c:dLbls>
        <c:gapWidth val="150"/>
        <c:axId val="185505784"/>
        <c:axId val="185506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2.0499999999999998</c:v>
                </c:pt>
                <c:pt idx="2">
                  <c:v>0.01</c:v>
                </c:pt>
                <c:pt idx="3">
                  <c:v>0.01</c:v>
                </c:pt>
                <c:pt idx="4">
                  <c:v>0.02</c:v>
                </c:pt>
              </c:numCache>
            </c:numRef>
          </c:val>
          <c:smooth val="0"/>
          <c:extLst xmlns:c16r2="http://schemas.microsoft.com/office/drawing/2015/06/chart">
            <c:ext xmlns:c16="http://schemas.microsoft.com/office/drawing/2014/chart" uri="{C3380CC4-5D6E-409C-BE32-E72D297353CC}">
              <c16:uniqueId val="{00000001-AFD0-4DCB-87E6-6999A07C20A9}"/>
            </c:ext>
          </c:extLst>
        </c:ser>
        <c:dLbls>
          <c:showLegendKey val="0"/>
          <c:showVal val="0"/>
          <c:showCatName val="0"/>
          <c:showSerName val="0"/>
          <c:showPercent val="0"/>
          <c:showBubbleSize val="0"/>
        </c:dLbls>
        <c:marker val="1"/>
        <c:smooth val="0"/>
        <c:axId val="185505784"/>
        <c:axId val="185506568"/>
      </c:lineChart>
      <c:dateAx>
        <c:axId val="185505784"/>
        <c:scaling>
          <c:orientation val="minMax"/>
        </c:scaling>
        <c:delete val="1"/>
        <c:axPos val="b"/>
        <c:numFmt formatCode="&quot;H&quot;yy" sourceLinked="1"/>
        <c:majorTickMark val="none"/>
        <c:minorTickMark val="none"/>
        <c:tickLblPos val="none"/>
        <c:crossAx val="185506568"/>
        <c:crosses val="autoZero"/>
        <c:auto val="1"/>
        <c:lblOffset val="100"/>
        <c:baseTimeUnit val="years"/>
      </c:dateAx>
      <c:valAx>
        <c:axId val="185506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505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39.159999999999997</c:v>
                </c:pt>
                <c:pt idx="1">
                  <c:v>49.86</c:v>
                </c:pt>
                <c:pt idx="2">
                  <c:v>56.37</c:v>
                </c:pt>
                <c:pt idx="3">
                  <c:v>51.57</c:v>
                </c:pt>
                <c:pt idx="4">
                  <c:v>47.82</c:v>
                </c:pt>
              </c:numCache>
            </c:numRef>
          </c:val>
          <c:extLst xmlns:c16r2="http://schemas.microsoft.com/office/drawing/2015/06/chart">
            <c:ext xmlns:c16="http://schemas.microsoft.com/office/drawing/2014/chart" uri="{C3380CC4-5D6E-409C-BE32-E72D297353CC}">
              <c16:uniqueId val="{00000000-E228-4ED6-8B34-891CCDFC124A}"/>
            </c:ext>
          </c:extLst>
        </c:ser>
        <c:dLbls>
          <c:showLegendKey val="0"/>
          <c:showVal val="0"/>
          <c:showCatName val="0"/>
          <c:showSerName val="0"/>
          <c:showPercent val="0"/>
          <c:showBubbleSize val="0"/>
        </c:dLbls>
        <c:gapWidth val="150"/>
        <c:axId val="250219128"/>
        <c:axId val="250219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52.31</c:v>
                </c:pt>
                <c:pt idx="1">
                  <c:v>60.65</c:v>
                </c:pt>
                <c:pt idx="2">
                  <c:v>51.75</c:v>
                </c:pt>
                <c:pt idx="3">
                  <c:v>50.68</c:v>
                </c:pt>
                <c:pt idx="4">
                  <c:v>50.14</c:v>
                </c:pt>
              </c:numCache>
            </c:numRef>
          </c:val>
          <c:smooth val="0"/>
          <c:extLst xmlns:c16r2="http://schemas.microsoft.com/office/drawing/2015/06/chart">
            <c:ext xmlns:c16="http://schemas.microsoft.com/office/drawing/2014/chart" uri="{C3380CC4-5D6E-409C-BE32-E72D297353CC}">
              <c16:uniqueId val="{00000001-E228-4ED6-8B34-891CCDFC124A}"/>
            </c:ext>
          </c:extLst>
        </c:ser>
        <c:dLbls>
          <c:showLegendKey val="0"/>
          <c:showVal val="0"/>
          <c:showCatName val="0"/>
          <c:showSerName val="0"/>
          <c:showPercent val="0"/>
          <c:showBubbleSize val="0"/>
        </c:dLbls>
        <c:marker val="1"/>
        <c:smooth val="0"/>
        <c:axId val="250219128"/>
        <c:axId val="250219520"/>
      </c:lineChart>
      <c:dateAx>
        <c:axId val="250219128"/>
        <c:scaling>
          <c:orientation val="minMax"/>
        </c:scaling>
        <c:delete val="1"/>
        <c:axPos val="b"/>
        <c:numFmt formatCode="&quot;H&quot;yy" sourceLinked="1"/>
        <c:majorTickMark val="none"/>
        <c:minorTickMark val="none"/>
        <c:tickLblPos val="none"/>
        <c:crossAx val="250219520"/>
        <c:crosses val="autoZero"/>
        <c:auto val="1"/>
        <c:lblOffset val="100"/>
        <c:baseTimeUnit val="years"/>
      </c:dateAx>
      <c:valAx>
        <c:axId val="250219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219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63.39</c:v>
                </c:pt>
                <c:pt idx="1">
                  <c:v>64.47</c:v>
                </c:pt>
                <c:pt idx="2">
                  <c:v>65.53</c:v>
                </c:pt>
                <c:pt idx="3">
                  <c:v>66.150000000000006</c:v>
                </c:pt>
                <c:pt idx="4">
                  <c:v>68.94</c:v>
                </c:pt>
              </c:numCache>
            </c:numRef>
          </c:val>
          <c:extLst xmlns:c16r2="http://schemas.microsoft.com/office/drawing/2015/06/chart">
            <c:ext xmlns:c16="http://schemas.microsoft.com/office/drawing/2014/chart" uri="{C3380CC4-5D6E-409C-BE32-E72D297353CC}">
              <c16:uniqueId val="{00000000-2901-4AC3-A29D-7C935DEE55C1}"/>
            </c:ext>
          </c:extLst>
        </c:ser>
        <c:dLbls>
          <c:showLegendKey val="0"/>
          <c:showVal val="0"/>
          <c:showCatName val="0"/>
          <c:showSerName val="0"/>
          <c:showPercent val="0"/>
          <c:showBubbleSize val="0"/>
        </c:dLbls>
        <c:gapWidth val="150"/>
        <c:axId val="250220696"/>
        <c:axId val="187492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84.32</c:v>
                </c:pt>
                <c:pt idx="1">
                  <c:v>84.58</c:v>
                </c:pt>
                <c:pt idx="2">
                  <c:v>84.84</c:v>
                </c:pt>
                <c:pt idx="3">
                  <c:v>84.86</c:v>
                </c:pt>
                <c:pt idx="4">
                  <c:v>84.98</c:v>
                </c:pt>
              </c:numCache>
            </c:numRef>
          </c:val>
          <c:smooth val="0"/>
          <c:extLst xmlns:c16r2="http://schemas.microsoft.com/office/drawing/2015/06/chart">
            <c:ext xmlns:c16="http://schemas.microsoft.com/office/drawing/2014/chart" uri="{C3380CC4-5D6E-409C-BE32-E72D297353CC}">
              <c16:uniqueId val="{00000001-2901-4AC3-A29D-7C935DEE55C1}"/>
            </c:ext>
          </c:extLst>
        </c:ser>
        <c:dLbls>
          <c:showLegendKey val="0"/>
          <c:showVal val="0"/>
          <c:showCatName val="0"/>
          <c:showSerName val="0"/>
          <c:showPercent val="0"/>
          <c:showBubbleSize val="0"/>
        </c:dLbls>
        <c:marker val="1"/>
        <c:smooth val="0"/>
        <c:axId val="250220696"/>
        <c:axId val="187492928"/>
      </c:lineChart>
      <c:dateAx>
        <c:axId val="250220696"/>
        <c:scaling>
          <c:orientation val="minMax"/>
        </c:scaling>
        <c:delete val="1"/>
        <c:axPos val="b"/>
        <c:numFmt formatCode="&quot;H&quot;yy" sourceLinked="1"/>
        <c:majorTickMark val="none"/>
        <c:minorTickMark val="none"/>
        <c:tickLblPos val="none"/>
        <c:crossAx val="187492928"/>
        <c:crosses val="autoZero"/>
        <c:auto val="1"/>
        <c:lblOffset val="100"/>
        <c:baseTimeUnit val="years"/>
      </c:dateAx>
      <c:valAx>
        <c:axId val="187492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220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76.33</c:v>
                </c:pt>
                <c:pt idx="1">
                  <c:v>76.739999999999995</c:v>
                </c:pt>
                <c:pt idx="2">
                  <c:v>75.819999999999993</c:v>
                </c:pt>
                <c:pt idx="3">
                  <c:v>75.08</c:v>
                </c:pt>
                <c:pt idx="4">
                  <c:v>74.959999999999994</c:v>
                </c:pt>
              </c:numCache>
            </c:numRef>
          </c:val>
          <c:extLst xmlns:c16r2="http://schemas.microsoft.com/office/drawing/2015/06/chart">
            <c:ext xmlns:c16="http://schemas.microsoft.com/office/drawing/2014/chart" uri="{C3380CC4-5D6E-409C-BE32-E72D297353CC}">
              <c16:uniqueId val="{00000000-45AB-4034-A796-285F360085FD}"/>
            </c:ext>
          </c:extLst>
        </c:ser>
        <c:dLbls>
          <c:showLegendKey val="0"/>
          <c:showVal val="0"/>
          <c:showCatName val="0"/>
          <c:showSerName val="0"/>
          <c:showPercent val="0"/>
          <c:showBubbleSize val="0"/>
        </c:dLbls>
        <c:gapWidth val="150"/>
        <c:axId val="185951176"/>
        <c:axId val="185951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5AB-4034-A796-285F360085FD}"/>
            </c:ext>
          </c:extLst>
        </c:ser>
        <c:dLbls>
          <c:showLegendKey val="0"/>
          <c:showVal val="0"/>
          <c:showCatName val="0"/>
          <c:showSerName val="0"/>
          <c:showPercent val="0"/>
          <c:showBubbleSize val="0"/>
        </c:dLbls>
        <c:marker val="1"/>
        <c:smooth val="0"/>
        <c:axId val="185951176"/>
        <c:axId val="185951568"/>
      </c:lineChart>
      <c:dateAx>
        <c:axId val="185951176"/>
        <c:scaling>
          <c:orientation val="minMax"/>
        </c:scaling>
        <c:delete val="1"/>
        <c:axPos val="b"/>
        <c:numFmt formatCode="&quot;H&quot;yy" sourceLinked="1"/>
        <c:majorTickMark val="none"/>
        <c:minorTickMark val="none"/>
        <c:tickLblPos val="none"/>
        <c:crossAx val="185951568"/>
        <c:crosses val="autoZero"/>
        <c:auto val="1"/>
        <c:lblOffset val="100"/>
        <c:baseTimeUnit val="years"/>
      </c:dateAx>
      <c:valAx>
        <c:axId val="185951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951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CA7-4BED-BF6F-591BC7B9BCAC}"/>
            </c:ext>
          </c:extLst>
        </c:ser>
        <c:dLbls>
          <c:showLegendKey val="0"/>
          <c:showVal val="0"/>
          <c:showCatName val="0"/>
          <c:showSerName val="0"/>
          <c:showPercent val="0"/>
          <c:showBubbleSize val="0"/>
        </c:dLbls>
        <c:gapWidth val="150"/>
        <c:axId val="185952744"/>
        <c:axId val="185953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CA7-4BED-BF6F-591BC7B9BCAC}"/>
            </c:ext>
          </c:extLst>
        </c:ser>
        <c:dLbls>
          <c:showLegendKey val="0"/>
          <c:showVal val="0"/>
          <c:showCatName val="0"/>
          <c:showSerName val="0"/>
          <c:showPercent val="0"/>
          <c:showBubbleSize val="0"/>
        </c:dLbls>
        <c:marker val="1"/>
        <c:smooth val="0"/>
        <c:axId val="185952744"/>
        <c:axId val="185953136"/>
      </c:lineChart>
      <c:dateAx>
        <c:axId val="185952744"/>
        <c:scaling>
          <c:orientation val="minMax"/>
        </c:scaling>
        <c:delete val="1"/>
        <c:axPos val="b"/>
        <c:numFmt formatCode="&quot;H&quot;yy" sourceLinked="1"/>
        <c:majorTickMark val="none"/>
        <c:minorTickMark val="none"/>
        <c:tickLblPos val="none"/>
        <c:crossAx val="185953136"/>
        <c:crosses val="autoZero"/>
        <c:auto val="1"/>
        <c:lblOffset val="100"/>
        <c:baseTimeUnit val="years"/>
      </c:dateAx>
      <c:valAx>
        <c:axId val="185953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952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5B0-4F51-A201-670514D1ACD2}"/>
            </c:ext>
          </c:extLst>
        </c:ser>
        <c:dLbls>
          <c:showLegendKey val="0"/>
          <c:showVal val="0"/>
          <c:showCatName val="0"/>
          <c:showSerName val="0"/>
          <c:showPercent val="0"/>
          <c:showBubbleSize val="0"/>
        </c:dLbls>
        <c:gapWidth val="150"/>
        <c:axId val="186666720"/>
        <c:axId val="186667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5B0-4F51-A201-670514D1ACD2}"/>
            </c:ext>
          </c:extLst>
        </c:ser>
        <c:dLbls>
          <c:showLegendKey val="0"/>
          <c:showVal val="0"/>
          <c:showCatName val="0"/>
          <c:showSerName val="0"/>
          <c:showPercent val="0"/>
          <c:showBubbleSize val="0"/>
        </c:dLbls>
        <c:marker val="1"/>
        <c:smooth val="0"/>
        <c:axId val="186666720"/>
        <c:axId val="186667112"/>
      </c:lineChart>
      <c:dateAx>
        <c:axId val="186666720"/>
        <c:scaling>
          <c:orientation val="minMax"/>
        </c:scaling>
        <c:delete val="1"/>
        <c:axPos val="b"/>
        <c:numFmt formatCode="&quot;H&quot;yy" sourceLinked="1"/>
        <c:majorTickMark val="none"/>
        <c:minorTickMark val="none"/>
        <c:tickLblPos val="none"/>
        <c:crossAx val="186667112"/>
        <c:crosses val="autoZero"/>
        <c:auto val="1"/>
        <c:lblOffset val="100"/>
        <c:baseTimeUnit val="years"/>
      </c:dateAx>
      <c:valAx>
        <c:axId val="186667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6666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355-4806-A000-FF6D347F283B}"/>
            </c:ext>
          </c:extLst>
        </c:ser>
        <c:dLbls>
          <c:showLegendKey val="0"/>
          <c:showVal val="0"/>
          <c:showCatName val="0"/>
          <c:showSerName val="0"/>
          <c:showPercent val="0"/>
          <c:showBubbleSize val="0"/>
        </c:dLbls>
        <c:gapWidth val="150"/>
        <c:axId val="186668288"/>
        <c:axId val="186668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355-4806-A000-FF6D347F283B}"/>
            </c:ext>
          </c:extLst>
        </c:ser>
        <c:dLbls>
          <c:showLegendKey val="0"/>
          <c:showVal val="0"/>
          <c:showCatName val="0"/>
          <c:showSerName val="0"/>
          <c:showPercent val="0"/>
          <c:showBubbleSize val="0"/>
        </c:dLbls>
        <c:marker val="1"/>
        <c:smooth val="0"/>
        <c:axId val="186668288"/>
        <c:axId val="186668680"/>
      </c:lineChart>
      <c:dateAx>
        <c:axId val="186668288"/>
        <c:scaling>
          <c:orientation val="minMax"/>
        </c:scaling>
        <c:delete val="1"/>
        <c:axPos val="b"/>
        <c:numFmt formatCode="&quot;H&quot;yy" sourceLinked="1"/>
        <c:majorTickMark val="none"/>
        <c:minorTickMark val="none"/>
        <c:tickLblPos val="none"/>
        <c:crossAx val="186668680"/>
        <c:crosses val="autoZero"/>
        <c:auto val="1"/>
        <c:lblOffset val="100"/>
        <c:baseTimeUnit val="years"/>
      </c:dateAx>
      <c:valAx>
        <c:axId val="186668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666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C7F-48E8-AE5F-38242532E5C2}"/>
            </c:ext>
          </c:extLst>
        </c:ser>
        <c:dLbls>
          <c:showLegendKey val="0"/>
          <c:showVal val="0"/>
          <c:showCatName val="0"/>
          <c:showSerName val="0"/>
          <c:showPercent val="0"/>
          <c:showBubbleSize val="0"/>
        </c:dLbls>
        <c:gapWidth val="150"/>
        <c:axId val="186669856"/>
        <c:axId val="187437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C7F-48E8-AE5F-38242532E5C2}"/>
            </c:ext>
          </c:extLst>
        </c:ser>
        <c:dLbls>
          <c:showLegendKey val="0"/>
          <c:showVal val="0"/>
          <c:showCatName val="0"/>
          <c:showSerName val="0"/>
          <c:showPercent val="0"/>
          <c:showBubbleSize val="0"/>
        </c:dLbls>
        <c:marker val="1"/>
        <c:smooth val="0"/>
        <c:axId val="186669856"/>
        <c:axId val="187437776"/>
      </c:lineChart>
      <c:dateAx>
        <c:axId val="186669856"/>
        <c:scaling>
          <c:orientation val="minMax"/>
        </c:scaling>
        <c:delete val="1"/>
        <c:axPos val="b"/>
        <c:numFmt formatCode="&quot;H&quot;yy" sourceLinked="1"/>
        <c:majorTickMark val="none"/>
        <c:minorTickMark val="none"/>
        <c:tickLblPos val="none"/>
        <c:crossAx val="187437776"/>
        <c:crosses val="autoZero"/>
        <c:auto val="1"/>
        <c:lblOffset val="100"/>
        <c:baseTimeUnit val="years"/>
      </c:dateAx>
      <c:valAx>
        <c:axId val="187437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66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52.88</c:v>
                </c:pt>
                <c:pt idx="1">
                  <c:v>51.09</c:v>
                </c:pt>
                <c:pt idx="2">
                  <c:v>55.69</c:v>
                </c:pt>
                <c:pt idx="3">
                  <c:v>88.4</c:v>
                </c:pt>
                <c:pt idx="4">
                  <c:v>48</c:v>
                </c:pt>
              </c:numCache>
            </c:numRef>
          </c:val>
          <c:extLst xmlns:c16r2="http://schemas.microsoft.com/office/drawing/2015/06/chart">
            <c:ext xmlns:c16="http://schemas.microsoft.com/office/drawing/2014/chart" uri="{C3380CC4-5D6E-409C-BE32-E72D297353CC}">
              <c16:uniqueId val="{00000000-E762-48F5-83FB-00AC1BCE376D}"/>
            </c:ext>
          </c:extLst>
        </c:ser>
        <c:dLbls>
          <c:showLegendKey val="0"/>
          <c:showVal val="0"/>
          <c:showCatName val="0"/>
          <c:showSerName val="0"/>
          <c:showPercent val="0"/>
          <c:showBubbleSize val="0"/>
        </c:dLbls>
        <c:gapWidth val="150"/>
        <c:axId val="187438952"/>
        <c:axId val="187439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1081.8</c:v>
                </c:pt>
                <c:pt idx="1">
                  <c:v>974.93</c:v>
                </c:pt>
                <c:pt idx="2">
                  <c:v>855.8</c:v>
                </c:pt>
                <c:pt idx="3">
                  <c:v>789.46</c:v>
                </c:pt>
                <c:pt idx="4">
                  <c:v>826.83</c:v>
                </c:pt>
              </c:numCache>
            </c:numRef>
          </c:val>
          <c:smooth val="0"/>
          <c:extLst xmlns:c16r2="http://schemas.microsoft.com/office/drawing/2015/06/chart">
            <c:ext xmlns:c16="http://schemas.microsoft.com/office/drawing/2014/chart" uri="{C3380CC4-5D6E-409C-BE32-E72D297353CC}">
              <c16:uniqueId val="{00000001-E762-48F5-83FB-00AC1BCE376D}"/>
            </c:ext>
          </c:extLst>
        </c:ser>
        <c:dLbls>
          <c:showLegendKey val="0"/>
          <c:showVal val="0"/>
          <c:showCatName val="0"/>
          <c:showSerName val="0"/>
          <c:showPercent val="0"/>
          <c:showBubbleSize val="0"/>
        </c:dLbls>
        <c:marker val="1"/>
        <c:smooth val="0"/>
        <c:axId val="187438952"/>
        <c:axId val="187439344"/>
      </c:lineChart>
      <c:dateAx>
        <c:axId val="187438952"/>
        <c:scaling>
          <c:orientation val="minMax"/>
        </c:scaling>
        <c:delete val="1"/>
        <c:axPos val="b"/>
        <c:numFmt formatCode="&quot;H&quot;yy" sourceLinked="1"/>
        <c:majorTickMark val="none"/>
        <c:minorTickMark val="none"/>
        <c:tickLblPos val="none"/>
        <c:crossAx val="187439344"/>
        <c:crosses val="autoZero"/>
        <c:auto val="1"/>
        <c:lblOffset val="100"/>
        <c:baseTimeUnit val="years"/>
      </c:dateAx>
      <c:valAx>
        <c:axId val="187439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7438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78.27</c:v>
                </c:pt>
                <c:pt idx="1">
                  <c:v>72.680000000000007</c:v>
                </c:pt>
                <c:pt idx="2">
                  <c:v>81.349999999999994</c:v>
                </c:pt>
                <c:pt idx="3">
                  <c:v>74.3</c:v>
                </c:pt>
                <c:pt idx="4">
                  <c:v>85.02</c:v>
                </c:pt>
              </c:numCache>
            </c:numRef>
          </c:val>
          <c:extLst xmlns:c16r2="http://schemas.microsoft.com/office/drawing/2015/06/chart">
            <c:ext xmlns:c16="http://schemas.microsoft.com/office/drawing/2014/chart" uri="{C3380CC4-5D6E-409C-BE32-E72D297353CC}">
              <c16:uniqueId val="{00000000-1855-420F-8738-6ACD2E79EC3F}"/>
            </c:ext>
          </c:extLst>
        </c:ser>
        <c:dLbls>
          <c:showLegendKey val="0"/>
          <c:showVal val="0"/>
          <c:showCatName val="0"/>
          <c:showSerName val="0"/>
          <c:showPercent val="0"/>
          <c:showBubbleSize val="0"/>
        </c:dLbls>
        <c:gapWidth val="150"/>
        <c:axId val="187440520"/>
        <c:axId val="187440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52.19</c:v>
                </c:pt>
                <c:pt idx="1">
                  <c:v>55.32</c:v>
                </c:pt>
                <c:pt idx="2">
                  <c:v>59.8</c:v>
                </c:pt>
                <c:pt idx="3">
                  <c:v>57.77</c:v>
                </c:pt>
                <c:pt idx="4">
                  <c:v>57.31</c:v>
                </c:pt>
              </c:numCache>
            </c:numRef>
          </c:val>
          <c:smooth val="0"/>
          <c:extLst xmlns:c16r2="http://schemas.microsoft.com/office/drawing/2015/06/chart">
            <c:ext xmlns:c16="http://schemas.microsoft.com/office/drawing/2014/chart" uri="{C3380CC4-5D6E-409C-BE32-E72D297353CC}">
              <c16:uniqueId val="{00000001-1855-420F-8738-6ACD2E79EC3F}"/>
            </c:ext>
          </c:extLst>
        </c:ser>
        <c:dLbls>
          <c:showLegendKey val="0"/>
          <c:showVal val="0"/>
          <c:showCatName val="0"/>
          <c:showSerName val="0"/>
          <c:showPercent val="0"/>
          <c:showBubbleSize val="0"/>
        </c:dLbls>
        <c:marker val="1"/>
        <c:smooth val="0"/>
        <c:axId val="187440520"/>
        <c:axId val="187440912"/>
      </c:lineChart>
      <c:dateAx>
        <c:axId val="187440520"/>
        <c:scaling>
          <c:orientation val="minMax"/>
        </c:scaling>
        <c:delete val="1"/>
        <c:axPos val="b"/>
        <c:numFmt formatCode="&quot;H&quot;yy" sourceLinked="1"/>
        <c:majorTickMark val="none"/>
        <c:minorTickMark val="none"/>
        <c:tickLblPos val="none"/>
        <c:crossAx val="187440912"/>
        <c:crosses val="autoZero"/>
        <c:auto val="1"/>
        <c:lblOffset val="100"/>
        <c:baseTimeUnit val="years"/>
      </c:dateAx>
      <c:valAx>
        <c:axId val="187440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7440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222.79</c:v>
                </c:pt>
                <c:pt idx="1">
                  <c:v>240.3</c:v>
                </c:pt>
                <c:pt idx="2">
                  <c:v>218.22</c:v>
                </c:pt>
                <c:pt idx="3">
                  <c:v>234.69</c:v>
                </c:pt>
                <c:pt idx="4">
                  <c:v>233.02</c:v>
                </c:pt>
              </c:numCache>
            </c:numRef>
          </c:val>
          <c:extLst xmlns:c16r2="http://schemas.microsoft.com/office/drawing/2015/06/chart">
            <c:ext xmlns:c16="http://schemas.microsoft.com/office/drawing/2014/chart" uri="{C3380CC4-5D6E-409C-BE32-E72D297353CC}">
              <c16:uniqueId val="{00000000-5A96-4726-841A-36608890161D}"/>
            </c:ext>
          </c:extLst>
        </c:ser>
        <c:dLbls>
          <c:showLegendKey val="0"/>
          <c:showVal val="0"/>
          <c:showCatName val="0"/>
          <c:showSerName val="0"/>
          <c:showPercent val="0"/>
          <c:showBubbleSize val="0"/>
        </c:dLbls>
        <c:gapWidth val="150"/>
        <c:axId val="250217560"/>
        <c:axId val="250217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296.14</c:v>
                </c:pt>
                <c:pt idx="1">
                  <c:v>283.17</c:v>
                </c:pt>
                <c:pt idx="2">
                  <c:v>263.76</c:v>
                </c:pt>
                <c:pt idx="3">
                  <c:v>274.35000000000002</c:v>
                </c:pt>
                <c:pt idx="4">
                  <c:v>273.52</c:v>
                </c:pt>
              </c:numCache>
            </c:numRef>
          </c:val>
          <c:smooth val="0"/>
          <c:extLst xmlns:c16r2="http://schemas.microsoft.com/office/drawing/2015/06/chart">
            <c:ext xmlns:c16="http://schemas.microsoft.com/office/drawing/2014/chart" uri="{C3380CC4-5D6E-409C-BE32-E72D297353CC}">
              <c16:uniqueId val="{00000001-5A96-4726-841A-36608890161D}"/>
            </c:ext>
          </c:extLst>
        </c:ser>
        <c:dLbls>
          <c:showLegendKey val="0"/>
          <c:showVal val="0"/>
          <c:showCatName val="0"/>
          <c:showSerName val="0"/>
          <c:showPercent val="0"/>
          <c:showBubbleSize val="0"/>
        </c:dLbls>
        <c:marker val="1"/>
        <c:smooth val="0"/>
        <c:axId val="250217560"/>
        <c:axId val="250217952"/>
      </c:lineChart>
      <c:dateAx>
        <c:axId val="250217560"/>
        <c:scaling>
          <c:orientation val="minMax"/>
        </c:scaling>
        <c:delete val="1"/>
        <c:axPos val="b"/>
        <c:numFmt formatCode="&quot;H&quot;yy" sourceLinked="1"/>
        <c:majorTickMark val="none"/>
        <c:minorTickMark val="none"/>
        <c:tickLblPos val="none"/>
        <c:crossAx val="250217952"/>
        <c:crosses val="autoZero"/>
        <c:auto val="1"/>
        <c:lblOffset val="100"/>
        <c:baseTimeUnit val="years"/>
      </c:dateAx>
      <c:valAx>
        <c:axId val="250217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217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F58"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高知県　高知市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327575</v>
      </c>
      <c r="AM8" s="51"/>
      <c r="AN8" s="51"/>
      <c r="AO8" s="51"/>
      <c r="AP8" s="51"/>
      <c r="AQ8" s="51"/>
      <c r="AR8" s="51"/>
      <c r="AS8" s="51"/>
      <c r="AT8" s="46">
        <f>データ!T6</f>
        <v>309</v>
      </c>
      <c r="AU8" s="46"/>
      <c r="AV8" s="46"/>
      <c r="AW8" s="46"/>
      <c r="AX8" s="46"/>
      <c r="AY8" s="46"/>
      <c r="AZ8" s="46"/>
      <c r="BA8" s="46"/>
      <c r="BB8" s="46">
        <f>データ!U6</f>
        <v>1060.1099999999999</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1.1499999999999999</v>
      </c>
      <c r="Q10" s="46"/>
      <c r="R10" s="46"/>
      <c r="S10" s="46"/>
      <c r="T10" s="46"/>
      <c r="U10" s="46"/>
      <c r="V10" s="46"/>
      <c r="W10" s="46">
        <f>データ!Q6</f>
        <v>93.43</v>
      </c>
      <c r="X10" s="46"/>
      <c r="Y10" s="46"/>
      <c r="Z10" s="46"/>
      <c r="AA10" s="46"/>
      <c r="AB10" s="46"/>
      <c r="AC10" s="46"/>
      <c r="AD10" s="51">
        <f>データ!R6</f>
        <v>2948</v>
      </c>
      <c r="AE10" s="51"/>
      <c r="AF10" s="51"/>
      <c r="AG10" s="51"/>
      <c r="AH10" s="51"/>
      <c r="AI10" s="51"/>
      <c r="AJ10" s="51"/>
      <c r="AK10" s="2"/>
      <c r="AL10" s="51">
        <f>データ!V6</f>
        <v>3754</v>
      </c>
      <c r="AM10" s="51"/>
      <c r="AN10" s="51"/>
      <c r="AO10" s="51"/>
      <c r="AP10" s="51"/>
      <c r="AQ10" s="51"/>
      <c r="AR10" s="51"/>
      <c r="AS10" s="51"/>
      <c r="AT10" s="46">
        <f>データ!W6</f>
        <v>6.3</v>
      </c>
      <c r="AU10" s="46"/>
      <c r="AV10" s="46"/>
      <c r="AW10" s="46"/>
      <c r="AX10" s="46"/>
      <c r="AY10" s="46"/>
      <c r="AZ10" s="46"/>
      <c r="BA10" s="46"/>
      <c r="BB10" s="46">
        <f>データ!X6</f>
        <v>595.87</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118</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119</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120</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【765.47】</v>
      </c>
      <c r="I86" s="26" t="str">
        <f>データ!CA6</f>
        <v>【59.59】</v>
      </c>
      <c r="J86" s="26" t="str">
        <f>データ!CL6</f>
        <v>【257.86】</v>
      </c>
      <c r="K86" s="26" t="str">
        <f>データ!CW6</f>
        <v>【51.30】</v>
      </c>
      <c r="L86" s="26" t="str">
        <f>データ!DH6</f>
        <v>【86.22】</v>
      </c>
      <c r="M86" s="26" t="s">
        <v>44</v>
      </c>
      <c r="N86" s="26" t="s">
        <v>45</v>
      </c>
      <c r="O86" s="26" t="str">
        <f>データ!EO6</f>
        <v>【0.02】</v>
      </c>
    </row>
  </sheetData>
  <sheetProtection algorithmName="SHA-512" hashValue="ycKa+Mi6pHNcdQe1B/0czcojjsAq4kpz417+WRDCQa0PDvn5UKR2g7LIGCGBaDYxnlkVYzGPYGLqmkrPtjIJNg==" saltValue="IjCclM7gPUZwbmGjIYTq1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pageMargins left="0.59055118110236227" right="0.19685039370078741" top="0.78740157480314965"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7" t="s">
        <v>55</v>
      </c>
      <c r="I3" s="78"/>
      <c r="J3" s="78"/>
      <c r="K3" s="78"/>
      <c r="L3" s="78"/>
      <c r="M3" s="78"/>
      <c r="N3" s="78"/>
      <c r="O3" s="78"/>
      <c r="P3" s="78"/>
      <c r="Q3" s="78"/>
      <c r="R3" s="78"/>
      <c r="S3" s="78"/>
      <c r="T3" s="78"/>
      <c r="U3" s="78"/>
      <c r="V3" s="78"/>
      <c r="W3" s="78"/>
      <c r="X3" s="79"/>
      <c r="Y3" s="83" t="s">
        <v>56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58</v>
      </c>
      <c r="B4" s="30"/>
      <c r="C4" s="30"/>
      <c r="D4" s="30"/>
      <c r="E4" s="30"/>
      <c r="F4" s="30"/>
      <c r="G4" s="30"/>
      <c r="H4" s="80"/>
      <c r="I4" s="81"/>
      <c r="J4" s="81"/>
      <c r="K4" s="81"/>
      <c r="L4" s="81"/>
      <c r="M4" s="81"/>
      <c r="N4" s="81"/>
      <c r="O4" s="81"/>
      <c r="P4" s="81"/>
      <c r="Q4" s="81"/>
      <c r="R4" s="81"/>
      <c r="S4" s="81"/>
      <c r="T4" s="81"/>
      <c r="U4" s="81"/>
      <c r="V4" s="81"/>
      <c r="W4" s="81"/>
      <c r="X4" s="82"/>
      <c r="Y4" s="76" t="s">
        <v>59</v>
      </c>
      <c r="Z4" s="76"/>
      <c r="AA4" s="76"/>
      <c r="AB4" s="76"/>
      <c r="AC4" s="76"/>
      <c r="AD4" s="76"/>
      <c r="AE4" s="76"/>
      <c r="AF4" s="76"/>
      <c r="AG4" s="76"/>
      <c r="AH4" s="76"/>
      <c r="AI4" s="76"/>
      <c r="AJ4" s="76" t="s">
        <v>60</v>
      </c>
      <c r="AK4" s="76"/>
      <c r="AL4" s="76"/>
      <c r="AM4" s="76"/>
      <c r="AN4" s="76"/>
      <c r="AO4" s="76"/>
      <c r="AP4" s="76"/>
      <c r="AQ4" s="76"/>
      <c r="AR4" s="76"/>
      <c r="AS4" s="76"/>
      <c r="AT4" s="76"/>
      <c r="AU4" s="76" t="s">
        <v>61</v>
      </c>
      <c r="AV4" s="76"/>
      <c r="AW4" s="76"/>
      <c r="AX4" s="76"/>
      <c r="AY4" s="76"/>
      <c r="AZ4" s="76"/>
      <c r="BA4" s="76"/>
      <c r="BB4" s="76"/>
      <c r="BC4" s="76"/>
      <c r="BD4" s="76"/>
      <c r="BE4" s="76"/>
      <c r="BF4" s="76" t="s">
        <v>62</v>
      </c>
      <c r="BG4" s="76"/>
      <c r="BH4" s="76"/>
      <c r="BI4" s="76"/>
      <c r="BJ4" s="76"/>
      <c r="BK4" s="76"/>
      <c r="BL4" s="76"/>
      <c r="BM4" s="76"/>
      <c r="BN4" s="76"/>
      <c r="BO4" s="76"/>
      <c r="BP4" s="76"/>
      <c r="BQ4" s="76" t="s">
        <v>63</v>
      </c>
      <c r="BR4" s="76"/>
      <c r="BS4" s="76"/>
      <c r="BT4" s="76"/>
      <c r="BU4" s="76"/>
      <c r="BV4" s="76"/>
      <c r="BW4" s="76"/>
      <c r="BX4" s="76"/>
      <c r="BY4" s="76"/>
      <c r="BZ4" s="76"/>
      <c r="CA4" s="76"/>
      <c r="CB4" s="76" t="s">
        <v>64</v>
      </c>
      <c r="CC4" s="76"/>
      <c r="CD4" s="76"/>
      <c r="CE4" s="76"/>
      <c r="CF4" s="76"/>
      <c r="CG4" s="76"/>
      <c r="CH4" s="76"/>
      <c r="CI4" s="76"/>
      <c r="CJ4" s="76"/>
      <c r="CK4" s="76"/>
      <c r="CL4" s="76"/>
      <c r="CM4" s="76" t="s">
        <v>65</v>
      </c>
      <c r="CN4" s="76"/>
      <c r="CO4" s="76"/>
      <c r="CP4" s="76"/>
      <c r="CQ4" s="76"/>
      <c r="CR4" s="76"/>
      <c r="CS4" s="76"/>
      <c r="CT4" s="76"/>
      <c r="CU4" s="76"/>
      <c r="CV4" s="76"/>
      <c r="CW4" s="76"/>
      <c r="CX4" s="76" t="s">
        <v>66</v>
      </c>
      <c r="CY4" s="76"/>
      <c r="CZ4" s="76"/>
      <c r="DA4" s="76"/>
      <c r="DB4" s="76"/>
      <c r="DC4" s="76"/>
      <c r="DD4" s="76"/>
      <c r="DE4" s="76"/>
      <c r="DF4" s="76"/>
      <c r="DG4" s="76"/>
      <c r="DH4" s="76"/>
      <c r="DI4" s="76" t="s">
        <v>67</v>
      </c>
      <c r="DJ4" s="76"/>
      <c r="DK4" s="76"/>
      <c r="DL4" s="76"/>
      <c r="DM4" s="76"/>
      <c r="DN4" s="76"/>
      <c r="DO4" s="76"/>
      <c r="DP4" s="76"/>
      <c r="DQ4" s="76"/>
      <c r="DR4" s="76"/>
      <c r="DS4" s="76"/>
      <c r="DT4" s="76" t="s">
        <v>68</v>
      </c>
      <c r="DU4" s="76"/>
      <c r="DV4" s="76"/>
      <c r="DW4" s="76"/>
      <c r="DX4" s="76"/>
      <c r="DY4" s="76"/>
      <c r="DZ4" s="76"/>
      <c r="EA4" s="76"/>
      <c r="EB4" s="76"/>
      <c r="EC4" s="76"/>
      <c r="ED4" s="76"/>
      <c r="EE4" s="76" t="s">
        <v>69</v>
      </c>
      <c r="EF4" s="76"/>
      <c r="EG4" s="76"/>
      <c r="EH4" s="76"/>
      <c r="EI4" s="76"/>
      <c r="EJ4" s="76"/>
      <c r="EK4" s="76"/>
      <c r="EL4" s="76"/>
      <c r="EM4" s="76"/>
      <c r="EN4" s="76"/>
      <c r="EO4" s="76"/>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2019</v>
      </c>
      <c r="C6" s="33">
        <f t="shared" ref="C6:X6" si="3">C7</f>
        <v>392014</v>
      </c>
      <c r="D6" s="33">
        <f t="shared" si="3"/>
        <v>47</v>
      </c>
      <c r="E6" s="33">
        <f t="shared" si="3"/>
        <v>17</v>
      </c>
      <c r="F6" s="33">
        <f t="shared" si="3"/>
        <v>5</v>
      </c>
      <c r="G6" s="33">
        <f t="shared" si="3"/>
        <v>0</v>
      </c>
      <c r="H6" s="33" t="str">
        <f t="shared" si="3"/>
        <v>高知県　高知市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1.1499999999999999</v>
      </c>
      <c r="Q6" s="34">
        <f t="shared" si="3"/>
        <v>93.43</v>
      </c>
      <c r="R6" s="34">
        <f t="shared" si="3"/>
        <v>2948</v>
      </c>
      <c r="S6" s="34">
        <f t="shared" si="3"/>
        <v>327575</v>
      </c>
      <c r="T6" s="34">
        <f t="shared" si="3"/>
        <v>309</v>
      </c>
      <c r="U6" s="34">
        <f t="shared" si="3"/>
        <v>1060.1099999999999</v>
      </c>
      <c r="V6" s="34">
        <f t="shared" si="3"/>
        <v>3754</v>
      </c>
      <c r="W6" s="34">
        <f t="shared" si="3"/>
        <v>6.3</v>
      </c>
      <c r="X6" s="34">
        <f t="shared" si="3"/>
        <v>595.87</v>
      </c>
      <c r="Y6" s="35">
        <f>IF(Y7="",NA(),Y7)</f>
        <v>76.33</v>
      </c>
      <c r="Z6" s="35">
        <f t="shared" ref="Z6:AH6" si="4">IF(Z7="",NA(),Z7)</f>
        <v>76.739999999999995</v>
      </c>
      <c r="AA6" s="35">
        <f t="shared" si="4"/>
        <v>75.819999999999993</v>
      </c>
      <c r="AB6" s="35">
        <f t="shared" si="4"/>
        <v>75.08</v>
      </c>
      <c r="AC6" s="35">
        <f t="shared" si="4"/>
        <v>74.959999999999994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52.88</v>
      </c>
      <c r="BG6" s="35">
        <f t="shared" ref="BG6:BO6" si="7">IF(BG7="",NA(),BG7)</f>
        <v>51.09</v>
      </c>
      <c r="BH6" s="35">
        <f t="shared" si="7"/>
        <v>55.69</v>
      </c>
      <c r="BI6" s="35">
        <f t="shared" si="7"/>
        <v>88.4</v>
      </c>
      <c r="BJ6" s="35">
        <f t="shared" si="7"/>
        <v>48</v>
      </c>
      <c r="BK6" s="35">
        <f t="shared" si="7"/>
        <v>1081.8</v>
      </c>
      <c r="BL6" s="35">
        <f t="shared" si="7"/>
        <v>974.93</v>
      </c>
      <c r="BM6" s="35">
        <f t="shared" si="7"/>
        <v>855.8</v>
      </c>
      <c r="BN6" s="35">
        <f t="shared" si="7"/>
        <v>789.46</v>
      </c>
      <c r="BO6" s="35">
        <f t="shared" si="7"/>
        <v>826.83</v>
      </c>
      <c r="BP6" s="34" t="str">
        <f>IF(BP7="","",IF(BP7="-","【-】","【"&amp;SUBSTITUTE(TEXT(BP7,"#,##0.00"),"-","△")&amp;"】"))</f>
        <v>【765.47】</v>
      </c>
      <c r="BQ6" s="35">
        <f>IF(BQ7="",NA(),BQ7)</f>
        <v>78.27</v>
      </c>
      <c r="BR6" s="35">
        <f t="shared" ref="BR6:BZ6" si="8">IF(BR7="",NA(),BR7)</f>
        <v>72.680000000000007</v>
      </c>
      <c r="BS6" s="35">
        <f t="shared" si="8"/>
        <v>81.349999999999994</v>
      </c>
      <c r="BT6" s="35">
        <f t="shared" si="8"/>
        <v>74.3</v>
      </c>
      <c r="BU6" s="35">
        <f t="shared" si="8"/>
        <v>85.02</v>
      </c>
      <c r="BV6" s="35">
        <f t="shared" si="8"/>
        <v>52.19</v>
      </c>
      <c r="BW6" s="35">
        <f t="shared" si="8"/>
        <v>55.32</v>
      </c>
      <c r="BX6" s="35">
        <f t="shared" si="8"/>
        <v>59.8</v>
      </c>
      <c r="BY6" s="35">
        <f t="shared" si="8"/>
        <v>57.77</v>
      </c>
      <c r="BZ6" s="35">
        <f t="shared" si="8"/>
        <v>57.31</v>
      </c>
      <c r="CA6" s="34" t="str">
        <f>IF(CA7="","",IF(CA7="-","【-】","【"&amp;SUBSTITUTE(TEXT(CA7,"#,##0.00"),"-","△")&amp;"】"))</f>
        <v>【59.59】</v>
      </c>
      <c r="CB6" s="35">
        <f>IF(CB7="",NA(),CB7)</f>
        <v>222.79</v>
      </c>
      <c r="CC6" s="35">
        <f t="shared" ref="CC6:CK6" si="9">IF(CC7="",NA(),CC7)</f>
        <v>240.3</v>
      </c>
      <c r="CD6" s="35">
        <f t="shared" si="9"/>
        <v>218.22</v>
      </c>
      <c r="CE6" s="35">
        <f t="shared" si="9"/>
        <v>234.69</v>
      </c>
      <c r="CF6" s="35">
        <f t="shared" si="9"/>
        <v>233.02</v>
      </c>
      <c r="CG6" s="35">
        <f t="shared" si="9"/>
        <v>296.14</v>
      </c>
      <c r="CH6" s="35">
        <f t="shared" si="9"/>
        <v>283.17</v>
      </c>
      <c r="CI6" s="35">
        <f t="shared" si="9"/>
        <v>263.76</v>
      </c>
      <c r="CJ6" s="35">
        <f t="shared" si="9"/>
        <v>274.35000000000002</v>
      </c>
      <c r="CK6" s="35">
        <f t="shared" si="9"/>
        <v>273.52</v>
      </c>
      <c r="CL6" s="34" t="str">
        <f>IF(CL7="","",IF(CL7="-","【-】","【"&amp;SUBSTITUTE(TEXT(CL7,"#,##0.00"),"-","△")&amp;"】"))</f>
        <v>【257.86】</v>
      </c>
      <c r="CM6" s="35">
        <f>IF(CM7="",NA(),CM7)</f>
        <v>39.159999999999997</v>
      </c>
      <c r="CN6" s="35">
        <f t="shared" ref="CN6:CV6" si="10">IF(CN7="",NA(),CN7)</f>
        <v>49.86</v>
      </c>
      <c r="CO6" s="35">
        <f t="shared" si="10"/>
        <v>56.37</v>
      </c>
      <c r="CP6" s="35">
        <f t="shared" si="10"/>
        <v>51.57</v>
      </c>
      <c r="CQ6" s="35">
        <f t="shared" si="10"/>
        <v>47.82</v>
      </c>
      <c r="CR6" s="35">
        <f t="shared" si="10"/>
        <v>52.31</v>
      </c>
      <c r="CS6" s="35">
        <f t="shared" si="10"/>
        <v>60.65</v>
      </c>
      <c r="CT6" s="35">
        <f t="shared" si="10"/>
        <v>51.75</v>
      </c>
      <c r="CU6" s="35">
        <f t="shared" si="10"/>
        <v>50.68</v>
      </c>
      <c r="CV6" s="35">
        <f t="shared" si="10"/>
        <v>50.14</v>
      </c>
      <c r="CW6" s="34" t="str">
        <f>IF(CW7="","",IF(CW7="-","【-】","【"&amp;SUBSTITUTE(TEXT(CW7,"#,##0.00"),"-","△")&amp;"】"))</f>
        <v>【51.30】</v>
      </c>
      <c r="CX6" s="35">
        <f>IF(CX7="",NA(),CX7)</f>
        <v>63.39</v>
      </c>
      <c r="CY6" s="35">
        <f t="shared" ref="CY6:DG6" si="11">IF(CY7="",NA(),CY7)</f>
        <v>64.47</v>
      </c>
      <c r="CZ6" s="35">
        <f t="shared" si="11"/>
        <v>65.53</v>
      </c>
      <c r="DA6" s="35">
        <f t="shared" si="11"/>
        <v>66.150000000000006</v>
      </c>
      <c r="DB6" s="35">
        <f t="shared" si="11"/>
        <v>68.94</v>
      </c>
      <c r="DC6" s="35">
        <f t="shared" si="11"/>
        <v>84.32</v>
      </c>
      <c r="DD6" s="35">
        <f t="shared" si="11"/>
        <v>84.58</v>
      </c>
      <c r="DE6" s="35">
        <f t="shared" si="11"/>
        <v>84.84</v>
      </c>
      <c r="DF6" s="35">
        <f t="shared" si="11"/>
        <v>84.86</v>
      </c>
      <c r="DG6" s="35">
        <f t="shared" si="11"/>
        <v>84.98</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0.01</v>
      </c>
      <c r="EK6" s="35">
        <f t="shared" si="14"/>
        <v>2.0499999999999998</v>
      </c>
      <c r="EL6" s="35">
        <f t="shared" si="14"/>
        <v>0.01</v>
      </c>
      <c r="EM6" s="35">
        <f t="shared" si="14"/>
        <v>0.01</v>
      </c>
      <c r="EN6" s="35">
        <f t="shared" si="14"/>
        <v>0.02</v>
      </c>
      <c r="EO6" s="34" t="str">
        <f>IF(EO7="","",IF(EO7="-","【-】","【"&amp;SUBSTITUTE(TEXT(EO7,"#,##0.00"),"-","△")&amp;"】"))</f>
        <v>【0.02】</v>
      </c>
    </row>
    <row r="7" spans="1:145" s="36" customFormat="1" x14ac:dyDescent="0.15">
      <c r="A7" s="28"/>
      <c r="B7" s="37">
        <v>2019</v>
      </c>
      <c r="C7" s="37">
        <v>392014</v>
      </c>
      <c r="D7" s="37">
        <v>47</v>
      </c>
      <c r="E7" s="37">
        <v>17</v>
      </c>
      <c r="F7" s="37">
        <v>5</v>
      </c>
      <c r="G7" s="37">
        <v>0</v>
      </c>
      <c r="H7" s="37" t="s">
        <v>99</v>
      </c>
      <c r="I7" s="37" t="s">
        <v>100</v>
      </c>
      <c r="J7" s="37" t="s">
        <v>101</v>
      </c>
      <c r="K7" s="37" t="s">
        <v>102</v>
      </c>
      <c r="L7" s="37" t="s">
        <v>103</v>
      </c>
      <c r="M7" s="37" t="s">
        <v>104</v>
      </c>
      <c r="N7" s="38" t="s">
        <v>105</v>
      </c>
      <c r="O7" s="38" t="s">
        <v>106</v>
      </c>
      <c r="P7" s="38">
        <v>1.1499999999999999</v>
      </c>
      <c r="Q7" s="38">
        <v>93.43</v>
      </c>
      <c r="R7" s="38">
        <v>2948</v>
      </c>
      <c r="S7" s="38">
        <v>327575</v>
      </c>
      <c r="T7" s="38">
        <v>309</v>
      </c>
      <c r="U7" s="38">
        <v>1060.1099999999999</v>
      </c>
      <c r="V7" s="38">
        <v>3754</v>
      </c>
      <c r="W7" s="38">
        <v>6.3</v>
      </c>
      <c r="X7" s="38">
        <v>595.87</v>
      </c>
      <c r="Y7" s="38">
        <v>76.33</v>
      </c>
      <c r="Z7" s="38">
        <v>76.739999999999995</v>
      </c>
      <c r="AA7" s="38">
        <v>75.819999999999993</v>
      </c>
      <c r="AB7" s="38">
        <v>75.08</v>
      </c>
      <c r="AC7" s="38">
        <v>74.959999999999994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52.88</v>
      </c>
      <c r="BG7" s="38">
        <v>51.09</v>
      </c>
      <c r="BH7" s="38">
        <v>55.69</v>
      </c>
      <c r="BI7" s="38">
        <v>88.4</v>
      </c>
      <c r="BJ7" s="38">
        <v>48</v>
      </c>
      <c r="BK7" s="38">
        <v>1081.8</v>
      </c>
      <c r="BL7" s="38">
        <v>974.93</v>
      </c>
      <c r="BM7" s="38">
        <v>855.8</v>
      </c>
      <c r="BN7" s="38">
        <v>789.46</v>
      </c>
      <c r="BO7" s="38">
        <v>826.83</v>
      </c>
      <c r="BP7" s="38">
        <v>765.47</v>
      </c>
      <c r="BQ7" s="38">
        <v>78.27</v>
      </c>
      <c r="BR7" s="38">
        <v>72.680000000000007</v>
      </c>
      <c r="BS7" s="38">
        <v>81.349999999999994</v>
      </c>
      <c r="BT7" s="38">
        <v>74.3</v>
      </c>
      <c r="BU7" s="38">
        <v>85.02</v>
      </c>
      <c r="BV7" s="38">
        <v>52.19</v>
      </c>
      <c r="BW7" s="38">
        <v>55.32</v>
      </c>
      <c r="BX7" s="38">
        <v>59.8</v>
      </c>
      <c r="BY7" s="38">
        <v>57.77</v>
      </c>
      <c r="BZ7" s="38">
        <v>57.31</v>
      </c>
      <c r="CA7" s="38">
        <v>59.59</v>
      </c>
      <c r="CB7" s="38">
        <v>222.79</v>
      </c>
      <c r="CC7" s="38">
        <v>240.3</v>
      </c>
      <c r="CD7" s="38">
        <v>218.22</v>
      </c>
      <c r="CE7" s="38">
        <v>234.69</v>
      </c>
      <c r="CF7" s="38">
        <v>233.02</v>
      </c>
      <c r="CG7" s="38">
        <v>296.14</v>
      </c>
      <c r="CH7" s="38">
        <v>283.17</v>
      </c>
      <c r="CI7" s="38">
        <v>263.76</v>
      </c>
      <c r="CJ7" s="38">
        <v>274.35000000000002</v>
      </c>
      <c r="CK7" s="38">
        <v>273.52</v>
      </c>
      <c r="CL7" s="38">
        <v>257.86</v>
      </c>
      <c r="CM7" s="38">
        <v>39.159999999999997</v>
      </c>
      <c r="CN7" s="38">
        <v>49.86</v>
      </c>
      <c r="CO7" s="38">
        <v>56.37</v>
      </c>
      <c r="CP7" s="38">
        <v>51.57</v>
      </c>
      <c r="CQ7" s="38">
        <v>47.82</v>
      </c>
      <c r="CR7" s="38">
        <v>52.31</v>
      </c>
      <c r="CS7" s="38">
        <v>60.65</v>
      </c>
      <c r="CT7" s="38">
        <v>51.75</v>
      </c>
      <c r="CU7" s="38">
        <v>50.68</v>
      </c>
      <c r="CV7" s="38">
        <v>50.14</v>
      </c>
      <c r="CW7" s="38">
        <v>51.3</v>
      </c>
      <c r="CX7" s="38">
        <v>63.39</v>
      </c>
      <c r="CY7" s="38">
        <v>64.47</v>
      </c>
      <c r="CZ7" s="38">
        <v>65.53</v>
      </c>
      <c r="DA7" s="38">
        <v>66.150000000000006</v>
      </c>
      <c r="DB7" s="38">
        <v>68.94</v>
      </c>
      <c r="DC7" s="38">
        <v>84.32</v>
      </c>
      <c r="DD7" s="38">
        <v>84.58</v>
      </c>
      <c r="DE7" s="38">
        <v>84.84</v>
      </c>
      <c r="DF7" s="38">
        <v>84.86</v>
      </c>
      <c r="DG7" s="38">
        <v>84.98</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0.01</v>
      </c>
      <c r="EK7" s="38">
        <v>2.0499999999999998</v>
      </c>
      <c r="EL7" s="38">
        <v>0.01</v>
      </c>
      <c r="EM7" s="38">
        <v>0.01</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112</v>
      </c>
    </row>
    <row r="12" spans="1:145" x14ac:dyDescent="0.15">
      <c r="B12">
        <v>1</v>
      </c>
      <c r="C12">
        <v>1</v>
      </c>
      <c r="D12">
        <v>1</v>
      </c>
      <c r="E12">
        <v>1</v>
      </c>
      <c r="F12">
        <v>1</v>
      </c>
      <c r="G12" t="s">
        <v>113</v>
      </c>
    </row>
    <row r="13" spans="1:145" x14ac:dyDescent="0.15">
      <c r="B13" t="s">
        <v>114</v>
      </c>
      <c r="C13" t="s">
        <v>114</v>
      </c>
      <c r="D13" t="s">
        <v>115</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2021-01-25T07:46:51Z</cp:lastPrinted>
  <dcterms:created xsi:type="dcterms:W3CDTF">2020-12-04T03:08:10Z</dcterms:created>
  <dcterms:modified xsi:type="dcterms:W3CDTF">2021-01-25T07:55:58Z</dcterms:modified>
  <cp:category/>
</cp:coreProperties>
</file>