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WFILESV01\Share\上下水道局\営業係\係長\01_財務\02_決算\05_経営比較分析表\R元経営比較分析表\"/>
    </mc:Choice>
  </mc:AlternateContent>
  <workbookProtection workbookAlgorithmName="SHA-512" workbookHashValue="hPdYix5JxLhXrlUEYUmt3kL1LBHSFUwprrmW1PmIXrvQLv8nFaDTsJbdUD1r15Kl/z+5T+b0GadO6YpVdV/7Zw==" workbookSaltValue="8VZjWGmB+1E4gmFj/4lxl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<sst xmlns="http://schemas.openxmlformats.org/spreadsheetml/2006/main" count="236" uniqueCount="120">
  <si>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</si>
  <si>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</si>
  <si>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</si>
  <si>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</si>
  <si>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</si>
  <si>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</si>
  <si>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</si>
  <si>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</si>
  <si>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</si>
  <si>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</si>
  <si>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</si>
  <si>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</si>
  <si>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</si>
  <si>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</si>
  <si>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</si>
  <si>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</si>
  <si>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</si>
  <si>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</si>
  <si>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</si>
  <si>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</si>
  <si>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</si>
  <si>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</si>
  <si>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</si>
  <si>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</si>
  <si>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</si>
  <si>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</si>
  <si>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</si>
  <si>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</si>
  <si>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</si>
  <si>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</si>
  <si>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</si>
  <si>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</si>
  <si>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</si>
  <si>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</si>
  <si>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</si>
  <si>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</si>
  <si>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</si>
  <si>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</si>
  <si>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</si>
  <si>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</si>
  <si>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</si>
  <si>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</si>
  <si>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</si>
  <si>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</si>
  <si>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</si>
  <si>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</si>
  <si>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</si>
  <si>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</si>
  <si>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</si>
  <si>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</si>
  <si>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</si>
  <si>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</si>
  <si>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</si>
  <si>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</si>
  <si>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</si>
  <si>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</si>
  <si>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</si>
  <si>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</si>
  <si>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</si>
  <si>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</si>
  <si>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</si>
  <si>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</si>
  <si>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</si>
  <si>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</si>
  <si>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</si>
  <si>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</si>
  <si>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</si>
  <si>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</si>
  <si>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</si>
  <si>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</si>
  <si>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</si>
  <si>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</si>
  <si>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</si>
  <si>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</si>
  <si>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</si>
  <si>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</si>
  <si>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</si>
  <si>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</si>
  <si>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</si>
  <si>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</si>
  <si>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</si>
  <si>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</si>
  <si>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</si>
  <si>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</si>
  <si>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</si>
  <si>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</si>
  <si>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</si>
  <si>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</si>
  <si>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</si>
  <si>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</si>
  <si>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</si>
  <si>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</si>
  <si>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</si>
  <si>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</si>
  <si>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</si>
  <si>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</si>
  <si>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</si>
  <si>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</si>
  <si>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南国市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</si>
  <si>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</si>
  <si>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</si>
  <si>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</si>
  <si>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</si>
  <si>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</si>
  <si>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</si>
  <si>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</si>
  <si>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</si>
  <si>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</si>
  <si>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</si>
  <si>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</si>
  <si>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</si>
  <si>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</si>
  <si>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</si>
  <si>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</si>
  <si>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</si>
  <si>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</si>
  <si>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</si>
  <si>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下水道の普及活動等により接続件数は微増しているものの、少子高齢化による人口減少や節水器具の機能向上等により処理水量が減少し、大幅な料金収入の増加が見込めないなかで処理場施設の経年化が進んでおり、その更新費用を使用料で賄うことは極めて困難な見通しです。将来に向けて事業を継続していくため、長寿命化事業の導入による経費の削減や、経費の計画性、透明性の向上のための公営企業会計への移行などの取組みを進める必要があります。</t>
    <rPh sb="0" eb="3">
      <t>ゲスイドウ</t>
    </rPh>
    <rPh sb="4" eb="6">
      <t>フキュウ</t>
    </rPh>
    <rPh sb="6" eb="8">
      <t>カツドウ</t>
    </rPh>
    <rPh sb="8" eb="9">
      <t>トウ</t>
    </rPh>
    <rPh sb="12" eb="14">
      <t>セツゾク</t>
    </rPh>
    <rPh sb="14" eb="16">
      <t>ケンスウ</t>
    </rPh>
    <rPh sb="17" eb="19">
      <t>ビゾウ</t>
    </rPh>
    <rPh sb="27" eb="29">
      <t>ショウシ</t>
    </rPh>
    <rPh sb="29" eb="32">
      <t>コウレイカ</t>
    </rPh>
    <rPh sb="35" eb="38">
      <t>ジンコウゲン</t>
    </rPh>
    <rPh sb="38" eb="39">
      <t>ショウ</t>
    </rPh>
    <rPh sb="40" eb="42">
      <t>セッスイ</t>
    </rPh>
    <rPh sb="42" eb="44">
      <t>キグ</t>
    </rPh>
    <rPh sb="45" eb="47">
      <t>キノウ</t>
    </rPh>
    <rPh sb="47" eb="49">
      <t>コウジョウ</t>
    </rPh>
    <rPh sb="49" eb="50">
      <t>トウ</t>
    </rPh>
    <rPh sb="53" eb="55">
      <t>ショリ</t>
    </rPh>
    <rPh sb="55" eb="57">
      <t>スイリョウ</t>
    </rPh>
    <rPh sb="58" eb="60">
      <t>ゲンショウ</t>
    </rPh>
    <rPh sb="62" eb="64">
      <t>オオハバ</t>
    </rPh>
    <rPh sb="65" eb="67">
      <t>リョウキン</t>
    </rPh>
    <rPh sb="67" eb="69">
      <t>シュウニュウ</t>
    </rPh>
    <rPh sb="70" eb="72">
      <t>ゾウカ</t>
    </rPh>
    <rPh sb="73" eb="75">
      <t>ミコ</t>
    </rPh>
    <rPh sb="81" eb="84">
      <t>ショリジョウ</t>
    </rPh>
    <rPh sb="84" eb="86">
      <t>シセツ</t>
    </rPh>
    <rPh sb="87" eb="90">
      <t>ケイネンカ</t>
    </rPh>
    <rPh sb="91" eb="92">
      <t>スス</t>
    </rPh>
    <rPh sb="99" eb="101">
      <t>コウシン</t>
    </rPh>
    <rPh sb="101" eb="103">
      <t>ヒヨウ</t>
    </rPh>
    <rPh sb="104" eb="106">
      <t>シヨウ</t>
    </rPh>
    <rPh sb="106" eb="107">
      <t>リョウ</t>
    </rPh>
    <rPh sb="108" eb="109">
      <t>マカナ</t>
    </rPh>
    <rPh sb="113" eb="114">
      <t>キワ</t>
    </rPh>
    <rPh sb="116" eb="118">
      <t>コンナン</t>
    </rPh>
    <rPh sb="119" eb="121">
      <t>ミトオ</t>
    </rPh>
    <rPh sb="125" eb="127">
      <t>ショウライ</t>
    </rPh>
    <rPh sb="128" eb="129">
      <t>ム</t>
    </rPh>
    <rPh sb="131" eb="133">
      <t>ジギョウ</t>
    </rPh>
    <rPh sb="134" eb="136">
      <t>ケイゾク</t>
    </rPh>
    <rPh sb="143" eb="147">
      <t>チョウジュミョウカ</t>
    </rPh>
    <rPh sb="147" eb="149">
      <t>ジギョウ</t>
    </rPh>
    <rPh sb="150" eb="152">
      <t>ドウニュウ</t>
    </rPh>
    <rPh sb="155" eb="157">
      <t>ケイヒ</t>
    </rPh>
    <rPh sb="158" eb="160">
      <t>サクゲン</t>
    </rPh>
    <rPh sb="162" eb="164">
      <t>ケイヒ</t>
    </rPh>
    <rPh sb="165" eb="168">
      <t>ケイカクセイ</t>
    </rPh>
    <rPh sb="169" eb="172">
      <t>トウメイセイ</t>
    </rPh>
    <rPh sb="173" eb="175">
      <t>コウジョウ</t>
    </rPh>
    <rPh sb="179" eb="181">
      <t>コウエイ</t>
    </rPh>
    <rPh sb="181" eb="183">
      <t>キギョウ</t>
    </rPh>
    <rPh sb="183" eb="185">
      <t>カイケイ</t>
    </rPh>
    <rPh sb="187" eb="189">
      <t>イコウ</t>
    </rPh>
    <rPh sb="192" eb="194">
      <t>トリク</t>
    </rPh>
    <rPh sb="196" eb="197">
      <t>スス</t>
    </rPh>
    <rPh sb="199" eb="201">
      <t>ヒツヨウ</t>
    </rPh>
    <phoneticPr fontId="4"/>
  </si>
  <si>
    <t>供用開始から１５～１９年が経過したことから処理施設では経年による不具合が発生し、修繕等の必要な個所が増加しつつあります。管渠については老朽化による大きな問題は見られておりませんが、前年に引き続いて不明水調査を実施し、調査結果を踏まえた修繕工事を実施しております。</t>
    <rPh sb="0" eb="2">
      <t>キョウヨウ</t>
    </rPh>
    <rPh sb="2" eb="4">
      <t>カイシ</t>
    </rPh>
    <rPh sb="11" eb="12">
      <t>ネン</t>
    </rPh>
    <rPh sb="13" eb="15">
      <t>ケイカ</t>
    </rPh>
    <rPh sb="21" eb="23">
      <t>ショリ</t>
    </rPh>
    <rPh sb="23" eb="25">
      <t>シセツ</t>
    </rPh>
    <rPh sb="27" eb="29">
      <t>ケイネン</t>
    </rPh>
    <rPh sb="32" eb="35">
      <t>フグアイ</t>
    </rPh>
    <rPh sb="36" eb="38">
      <t>ハッセイ</t>
    </rPh>
    <rPh sb="40" eb="42">
      <t>シュウゼン</t>
    </rPh>
    <rPh sb="42" eb="43">
      <t>トウ</t>
    </rPh>
    <rPh sb="44" eb="46">
      <t>ヒツヨウ</t>
    </rPh>
    <rPh sb="47" eb="49">
      <t>カショ</t>
    </rPh>
    <rPh sb="50" eb="52">
      <t>ゾウカ</t>
    </rPh>
    <rPh sb="60" eb="62">
      <t>カンキョ</t>
    </rPh>
    <rPh sb="67" eb="70">
      <t>ロウキュウカ</t>
    </rPh>
    <rPh sb="73" eb="74">
      <t>オオ</t>
    </rPh>
    <rPh sb="76" eb="78">
      <t>モンダイ</t>
    </rPh>
    <rPh sb="79" eb="80">
      <t>ミ</t>
    </rPh>
    <rPh sb="90" eb="91">
      <t>ゼン</t>
    </rPh>
    <rPh sb="98" eb="100">
      <t>フメイ</t>
    </rPh>
    <rPh sb="100" eb="101">
      <t>スイ</t>
    </rPh>
    <rPh sb="101" eb="103">
      <t>チョウサ</t>
    </rPh>
    <rPh sb="104" eb="106">
      <t>ジッシ</t>
    </rPh>
    <rPh sb="108" eb="110">
      <t>チョウサ</t>
    </rPh>
    <rPh sb="110" eb="112">
      <t>ケッカ</t>
    </rPh>
    <rPh sb="113" eb="114">
      <t>フ</t>
    </rPh>
    <rPh sb="117" eb="119">
      <t>シュウゼン</t>
    </rPh>
    <rPh sb="119" eb="121">
      <t>コウジ</t>
    </rPh>
    <rPh sb="122" eb="124">
      <t>ジッシ</t>
    </rPh>
    <phoneticPr fontId="4"/>
  </si>
  <si>
    <t>収益的収支比率が８０％台で推移しており、経費回収率も類似団体より高い値であるものの直近３年間は約８０％に低下していることから、使用料収入では維持管理費等に充てる財源が確保できておらず、一般会計からの繰入金に依存している状態です。汚水処理原価は類似団体平均値より低い水準にありますが、維持管理費用の増加により上昇傾向が続いておりますので経費の削減に努める必要があります。施設利用率は、類似団体平均値とほぼ同水準の５０％前後で推移しており、水洗化率は類似団体平均値より低い水準にあるものの普及率向上に向けた取組みにより微増しております。</t>
    <rPh sb="0" eb="3">
      <t>シュウエキテキ</t>
    </rPh>
    <rPh sb="3" eb="5">
      <t>シュウシ</t>
    </rPh>
    <rPh sb="5" eb="7">
      <t>ヒリツ</t>
    </rPh>
    <rPh sb="11" eb="12">
      <t>ダイ</t>
    </rPh>
    <rPh sb="13" eb="15">
      <t>スイイ</t>
    </rPh>
    <rPh sb="20" eb="22">
      <t>ケイヒ</t>
    </rPh>
    <rPh sb="22" eb="24">
      <t>カイシュウ</t>
    </rPh>
    <rPh sb="24" eb="25">
      <t>リツ</t>
    </rPh>
    <rPh sb="26" eb="28">
      <t>ルイジ</t>
    </rPh>
    <rPh sb="28" eb="30">
      <t>ダンタイ</t>
    </rPh>
    <rPh sb="32" eb="33">
      <t>タカ</t>
    </rPh>
    <rPh sb="34" eb="35">
      <t>アタイ</t>
    </rPh>
    <rPh sb="41" eb="43">
      <t>チョッキン</t>
    </rPh>
    <rPh sb="44" eb="46">
      <t>ネンカン</t>
    </rPh>
    <rPh sb="47" eb="48">
      <t>ヤク</t>
    </rPh>
    <rPh sb="52" eb="54">
      <t>テイカ</t>
    </rPh>
    <rPh sb="63" eb="66">
      <t>シヨウリョウ</t>
    </rPh>
    <rPh sb="66" eb="68">
      <t>シュウニュウ</t>
    </rPh>
    <rPh sb="70" eb="72">
      <t>イジ</t>
    </rPh>
    <rPh sb="72" eb="75">
      <t>カンリヒ</t>
    </rPh>
    <rPh sb="75" eb="76">
      <t>トウ</t>
    </rPh>
    <rPh sb="77" eb="78">
      <t>ア</t>
    </rPh>
    <rPh sb="80" eb="82">
      <t>ザイゲン</t>
    </rPh>
    <rPh sb="83" eb="85">
      <t>カクホ</t>
    </rPh>
    <rPh sb="92" eb="94">
      <t>イッパン</t>
    </rPh>
    <rPh sb="94" eb="96">
      <t>カイケイ</t>
    </rPh>
    <rPh sb="99" eb="101">
      <t>クリイレ</t>
    </rPh>
    <rPh sb="101" eb="102">
      <t>キン</t>
    </rPh>
    <rPh sb="103" eb="105">
      <t>イゾン</t>
    </rPh>
    <rPh sb="109" eb="111">
      <t>ジョウタイ</t>
    </rPh>
    <rPh sb="114" eb="116">
      <t>オスイ</t>
    </rPh>
    <rPh sb="116" eb="118">
      <t>ショリ</t>
    </rPh>
    <rPh sb="118" eb="120">
      <t>ゲンカ</t>
    </rPh>
    <rPh sb="121" eb="123">
      <t>ルイジ</t>
    </rPh>
    <rPh sb="123" eb="125">
      <t>ダンタイ</t>
    </rPh>
    <rPh sb="125" eb="128">
      <t>ヘイキンチ</t>
    </rPh>
    <rPh sb="130" eb="131">
      <t>ヒク</t>
    </rPh>
    <rPh sb="132" eb="134">
      <t>スイジュン</t>
    </rPh>
    <rPh sb="141" eb="143">
      <t>イジ</t>
    </rPh>
    <rPh sb="143" eb="145">
      <t>カンリ</t>
    </rPh>
    <rPh sb="145" eb="147">
      <t>ヒヨウ</t>
    </rPh>
    <rPh sb="148" eb="150">
      <t>ゾウカ</t>
    </rPh>
    <rPh sb="153" eb="155">
      <t>ジョウショウ</t>
    </rPh>
    <rPh sb="155" eb="157">
      <t>ケイコウ</t>
    </rPh>
    <rPh sb="158" eb="159">
      <t>ツヅ</t>
    </rPh>
    <rPh sb="167" eb="169">
      <t>ケイヒ</t>
    </rPh>
    <rPh sb="170" eb="172">
      <t>サクゲン</t>
    </rPh>
    <rPh sb="173" eb="174">
      <t>ツト</t>
    </rPh>
    <rPh sb="176" eb="178">
      <t>ヒツヨウ</t>
    </rPh>
    <rPh sb="184" eb="186">
      <t>シセツ</t>
    </rPh>
    <rPh sb="186" eb="188">
      <t>リヨウ</t>
    </rPh>
    <rPh sb="188" eb="189">
      <t>リツ</t>
    </rPh>
    <rPh sb="208" eb="210">
      <t>ゼンゴ</t>
    </rPh>
    <rPh sb="211" eb="213">
      <t>スイイ</t>
    </rPh>
    <rPh sb="218" eb="221">
      <t>スイセンカ</t>
    </rPh>
    <rPh sb="221" eb="222">
      <t>リツ</t>
    </rPh>
    <rPh sb="232" eb="233">
      <t>ヒク</t>
    </rPh>
    <rPh sb="234" eb="236">
      <t>スイジュン</t>
    </rPh>
    <rPh sb="242" eb="244">
      <t>フキュウ</t>
    </rPh>
    <rPh sb="244" eb="245">
      <t>リツ</t>
    </rPh>
    <rPh sb="245" eb="247">
      <t>コウジョウ</t>
    </rPh>
    <rPh sb="248" eb="249">
      <t>ム</t>
    </rPh>
    <rPh sb="251" eb="253">
      <t>トリクミ</t>
    </rPh>
    <rPh sb="257" eb="259">
      <t>ビゾウ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</si>
</sst>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C7-45A8-85B4-06B3B1829B42}"/>
            </c:ext>
          </c:extLst>
        </c:ser>
        <c:dLbls>
          <c:showLegendKey val="0"/>
          <c:showVal val="0"/>
          <c:showCatName val="0"/>
          <c:showSerName val="0"/>
          <c:showPercent val="0"/>
          <c:showBubbleSize val="0"/>
        </c:dLbls>
        <c:gapWidth val="150"/>
        <c:axId val="157931392"/>
        <c:axId val="16718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F6C7-45A8-85B4-06B3B1829B42}"/>
            </c:ext>
          </c:extLst>
        </c:ser>
        <c:dLbls>
          <c:showLegendKey val="0"/>
          <c:showVal val="0"/>
          <c:showCatName val="0"/>
          <c:showSerName val="0"/>
          <c:showPercent val="0"/>
          <c:showBubbleSize val="0"/>
        </c:dLbls>
        <c:marker val="1"/>
        <c:smooth val="0"/>
        <c:axId val="157931392"/>
        <c:axId val="167186432"/>
      </c:lineChart>
      <c:dateAx>
        <c:axId val="157931392"/>
        <c:scaling>
          <c:orientation val="minMax"/>
        </c:scaling>
        <c:delete val="1"/>
        <c:axPos val="b"/>
        <c:numFmt formatCode="&quot;H&quot;yy" sourceLinked="1"/>
        <c:majorTickMark val="none"/>
        <c:minorTickMark val="none"/>
        <c:tickLblPos val="none"/>
        <c:crossAx val="167186432"/>
        <c:crosses val="autoZero"/>
        <c:auto val="1"/>
        <c:lblOffset val="100"/>
        <c:baseTimeUnit val="years"/>
      </c:dateAx>
      <c:valAx>
        <c:axId val="16718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93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49.8</c:v>
                </c:pt>
                <c:pt idx="1">
                  <c:v>50.47</c:v>
                </c:pt>
                <c:pt idx="2">
                  <c:v>50.87</c:v>
                </c:pt>
                <c:pt idx="3">
                  <c:v>51.21</c:v>
                </c:pt>
                <c:pt idx="4">
                  <c:v>51.81</c:v>
                </c:pt>
              </c:numCache>
            </c:numRef>
          </c:val>
          <c:extLst>
            <c:ext xmlns:c16="http://schemas.microsoft.com/office/drawing/2014/chart" uri="{C3380CC4-5D6E-409C-BE32-E72D297353CC}">
              <c16:uniqueId val="{00000000-5F27-4528-86D3-3E18F9FC0812}"/>
            </c:ext>
          </c:extLst>
        </c:ser>
        <c:dLbls>
          <c:showLegendKey val="0"/>
          <c:showVal val="0"/>
          <c:showCatName val="0"/>
          <c:showSerName val="0"/>
          <c:showPercent val="0"/>
          <c:showBubbleSize val="0"/>
        </c:dLbls>
        <c:gapWidth val="150"/>
        <c:axId val="173377408"/>
        <c:axId val="173383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5F27-4528-86D3-3E18F9FC0812}"/>
            </c:ext>
          </c:extLst>
        </c:ser>
        <c:dLbls>
          <c:showLegendKey val="0"/>
          <c:showVal val="0"/>
          <c:showCatName val="0"/>
          <c:showSerName val="0"/>
          <c:showPercent val="0"/>
          <c:showBubbleSize val="0"/>
        </c:dLbls>
        <c:marker val="1"/>
        <c:smooth val="0"/>
        <c:axId val="173377408"/>
        <c:axId val="173383680"/>
      </c:lineChart>
      <c:dateAx>
        <c:axId val="173377408"/>
        <c:scaling>
          <c:orientation val="minMax"/>
        </c:scaling>
        <c:delete val="1"/>
        <c:axPos val="b"/>
        <c:numFmt formatCode="&quot;H&quot;yy" sourceLinked="1"/>
        <c:majorTickMark val="none"/>
        <c:minorTickMark val="none"/>
        <c:tickLblPos val="none"/>
        <c:crossAx val="173383680"/>
        <c:crosses val="autoZero"/>
        <c:auto val="1"/>
        <c:lblOffset val="100"/>
        <c:baseTimeUnit val="years"/>
      </c:dateAx>
      <c:valAx>
        <c:axId val="17338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37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69.34</c:v>
                </c:pt>
                <c:pt idx="1">
                  <c:v>71.34</c:v>
                </c:pt>
                <c:pt idx="2">
                  <c:v>70.2</c:v>
                </c:pt>
                <c:pt idx="3">
                  <c:v>71.05</c:v>
                </c:pt>
                <c:pt idx="4">
                  <c:v>71.12</c:v>
                </c:pt>
              </c:numCache>
            </c:numRef>
          </c:val>
          <c:extLst>
            <c:ext xmlns:c16="http://schemas.microsoft.com/office/drawing/2014/chart" uri="{C3380CC4-5D6E-409C-BE32-E72D297353CC}">
              <c16:uniqueId val="{00000000-3FA7-438A-B323-EED193F2BC9C}"/>
            </c:ext>
          </c:extLst>
        </c:ser>
        <c:dLbls>
          <c:showLegendKey val="0"/>
          <c:showVal val="0"/>
          <c:showCatName val="0"/>
          <c:showSerName val="0"/>
          <c:showPercent val="0"/>
          <c:showBubbleSize val="0"/>
        </c:dLbls>
        <c:gapWidth val="150"/>
        <c:axId val="173689088"/>
        <c:axId val="173695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3FA7-438A-B323-EED193F2BC9C}"/>
            </c:ext>
          </c:extLst>
        </c:ser>
        <c:dLbls>
          <c:showLegendKey val="0"/>
          <c:showVal val="0"/>
          <c:showCatName val="0"/>
          <c:showSerName val="0"/>
          <c:showPercent val="0"/>
          <c:showBubbleSize val="0"/>
        </c:dLbls>
        <c:marker val="1"/>
        <c:smooth val="0"/>
        <c:axId val="173689088"/>
        <c:axId val="173695360"/>
      </c:lineChart>
      <c:dateAx>
        <c:axId val="173689088"/>
        <c:scaling>
          <c:orientation val="minMax"/>
        </c:scaling>
        <c:delete val="1"/>
        <c:axPos val="b"/>
        <c:numFmt formatCode="&quot;H&quot;yy" sourceLinked="1"/>
        <c:majorTickMark val="none"/>
        <c:minorTickMark val="none"/>
        <c:tickLblPos val="none"/>
        <c:crossAx val="173695360"/>
        <c:crosses val="autoZero"/>
        <c:auto val="1"/>
        <c:lblOffset val="100"/>
        <c:baseTimeUnit val="years"/>
      </c:dateAx>
      <c:valAx>
        <c:axId val="17369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68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87.88</c:v>
                </c:pt>
                <c:pt idx="1">
                  <c:v>88.23</c:v>
                </c:pt>
                <c:pt idx="2">
                  <c:v>85.46</c:v>
                </c:pt>
                <c:pt idx="3">
                  <c:v>84.56</c:v>
                </c:pt>
                <c:pt idx="4">
                  <c:v>87.78</c:v>
                </c:pt>
              </c:numCache>
            </c:numRef>
          </c:val>
          <c:extLst>
            <c:ext xmlns:c16="http://schemas.microsoft.com/office/drawing/2014/chart" uri="{C3380CC4-5D6E-409C-BE32-E72D297353CC}">
              <c16:uniqueId val="{00000000-7649-4EDD-8A4C-B6301AD94EA4}"/>
            </c:ext>
          </c:extLst>
        </c:ser>
        <c:dLbls>
          <c:showLegendKey val="0"/>
          <c:showVal val="0"/>
          <c:showCatName val="0"/>
          <c:showSerName val="0"/>
          <c:showPercent val="0"/>
          <c:showBubbleSize val="0"/>
        </c:dLbls>
        <c:gapWidth val="150"/>
        <c:axId val="167213312"/>
        <c:axId val="167223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49-4EDD-8A4C-B6301AD94EA4}"/>
            </c:ext>
          </c:extLst>
        </c:ser>
        <c:dLbls>
          <c:showLegendKey val="0"/>
          <c:showVal val="0"/>
          <c:showCatName val="0"/>
          <c:showSerName val="0"/>
          <c:showPercent val="0"/>
          <c:showBubbleSize val="0"/>
        </c:dLbls>
        <c:marker val="1"/>
        <c:smooth val="0"/>
        <c:axId val="167213312"/>
        <c:axId val="167223680"/>
      </c:lineChart>
      <c:dateAx>
        <c:axId val="167213312"/>
        <c:scaling>
          <c:orientation val="minMax"/>
        </c:scaling>
        <c:delete val="1"/>
        <c:axPos val="b"/>
        <c:numFmt formatCode="&quot;H&quot;yy" sourceLinked="1"/>
        <c:majorTickMark val="none"/>
        <c:minorTickMark val="none"/>
        <c:tickLblPos val="none"/>
        <c:crossAx val="167223680"/>
        <c:crosses val="autoZero"/>
        <c:auto val="1"/>
        <c:lblOffset val="100"/>
        <c:baseTimeUnit val="years"/>
      </c:dateAx>
      <c:valAx>
        <c:axId val="16722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21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8A5-4CCB-BA6E-8321551FC86F}"/>
            </c:ext>
          </c:extLst>
        </c:ser>
        <c:dLbls>
          <c:showLegendKey val="0"/>
          <c:showVal val="0"/>
          <c:showCatName val="0"/>
          <c:showSerName val="0"/>
          <c:showPercent val="0"/>
          <c:showBubbleSize val="0"/>
        </c:dLbls>
        <c:gapWidth val="150"/>
        <c:axId val="167721600"/>
        <c:axId val="16773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A5-4CCB-BA6E-8321551FC86F}"/>
            </c:ext>
          </c:extLst>
        </c:ser>
        <c:dLbls>
          <c:showLegendKey val="0"/>
          <c:showVal val="0"/>
          <c:showCatName val="0"/>
          <c:showSerName val="0"/>
          <c:showPercent val="0"/>
          <c:showBubbleSize val="0"/>
        </c:dLbls>
        <c:marker val="1"/>
        <c:smooth val="0"/>
        <c:axId val="167721600"/>
        <c:axId val="167736064"/>
      </c:lineChart>
      <c:dateAx>
        <c:axId val="167721600"/>
        <c:scaling>
          <c:orientation val="minMax"/>
        </c:scaling>
        <c:delete val="1"/>
        <c:axPos val="b"/>
        <c:numFmt formatCode="&quot;H&quot;yy" sourceLinked="1"/>
        <c:majorTickMark val="none"/>
        <c:minorTickMark val="none"/>
        <c:tickLblPos val="none"/>
        <c:crossAx val="167736064"/>
        <c:crosses val="autoZero"/>
        <c:auto val="1"/>
        <c:lblOffset val="100"/>
        <c:baseTimeUnit val="years"/>
      </c:dateAx>
      <c:valAx>
        <c:axId val="16773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72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E24-4F83-8D36-9F924C556E34}"/>
            </c:ext>
          </c:extLst>
        </c:ser>
        <c:dLbls>
          <c:showLegendKey val="0"/>
          <c:showVal val="0"/>
          <c:showCatName val="0"/>
          <c:showSerName val="0"/>
          <c:showPercent val="0"/>
          <c:showBubbleSize val="0"/>
        </c:dLbls>
        <c:gapWidth val="150"/>
        <c:axId val="167758848"/>
        <c:axId val="16776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24-4F83-8D36-9F924C556E34}"/>
            </c:ext>
          </c:extLst>
        </c:ser>
        <c:dLbls>
          <c:showLegendKey val="0"/>
          <c:showVal val="0"/>
          <c:showCatName val="0"/>
          <c:showSerName val="0"/>
          <c:showPercent val="0"/>
          <c:showBubbleSize val="0"/>
        </c:dLbls>
        <c:marker val="1"/>
        <c:smooth val="0"/>
        <c:axId val="167758848"/>
        <c:axId val="167765120"/>
      </c:lineChart>
      <c:dateAx>
        <c:axId val="167758848"/>
        <c:scaling>
          <c:orientation val="minMax"/>
        </c:scaling>
        <c:delete val="1"/>
        <c:axPos val="b"/>
        <c:numFmt formatCode="&quot;H&quot;yy" sourceLinked="1"/>
        <c:majorTickMark val="none"/>
        <c:minorTickMark val="none"/>
        <c:tickLblPos val="none"/>
        <c:crossAx val="167765120"/>
        <c:crosses val="autoZero"/>
        <c:auto val="1"/>
        <c:lblOffset val="100"/>
        <c:baseTimeUnit val="years"/>
      </c:dateAx>
      <c:valAx>
        <c:axId val="16776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75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B4-4533-91FB-B8DCFA4450F2}"/>
            </c:ext>
          </c:extLst>
        </c:ser>
        <c:dLbls>
          <c:showLegendKey val="0"/>
          <c:showVal val="0"/>
          <c:showCatName val="0"/>
          <c:showSerName val="0"/>
          <c:showPercent val="0"/>
          <c:showBubbleSize val="0"/>
        </c:dLbls>
        <c:gapWidth val="150"/>
        <c:axId val="167876096"/>
        <c:axId val="16787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B4-4533-91FB-B8DCFA4450F2}"/>
            </c:ext>
          </c:extLst>
        </c:ser>
        <c:dLbls>
          <c:showLegendKey val="0"/>
          <c:showVal val="0"/>
          <c:showCatName val="0"/>
          <c:showSerName val="0"/>
          <c:showPercent val="0"/>
          <c:showBubbleSize val="0"/>
        </c:dLbls>
        <c:marker val="1"/>
        <c:smooth val="0"/>
        <c:axId val="167876096"/>
        <c:axId val="167878016"/>
      </c:lineChart>
      <c:dateAx>
        <c:axId val="167876096"/>
        <c:scaling>
          <c:orientation val="minMax"/>
        </c:scaling>
        <c:delete val="1"/>
        <c:axPos val="b"/>
        <c:numFmt formatCode="&quot;H&quot;yy" sourceLinked="1"/>
        <c:majorTickMark val="none"/>
        <c:minorTickMark val="none"/>
        <c:tickLblPos val="none"/>
        <c:crossAx val="167878016"/>
        <c:crosses val="autoZero"/>
        <c:auto val="1"/>
        <c:lblOffset val="100"/>
        <c:baseTimeUnit val="years"/>
      </c:dateAx>
      <c:valAx>
        <c:axId val="16787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87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902-4439-8ECD-E6A0BBD79D42}"/>
            </c:ext>
          </c:extLst>
        </c:ser>
        <c:dLbls>
          <c:showLegendKey val="0"/>
          <c:showVal val="0"/>
          <c:showCatName val="0"/>
          <c:showSerName val="0"/>
          <c:showPercent val="0"/>
          <c:showBubbleSize val="0"/>
        </c:dLbls>
        <c:gapWidth val="150"/>
        <c:axId val="173164800"/>
        <c:axId val="17316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02-4439-8ECD-E6A0BBD79D42}"/>
            </c:ext>
          </c:extLst>
        </c:ser>
        <c:dLbls>
          <c:showLegendKey val="0"/>
          <c:showVal val="0"/>
          <c:showCatName val="0"/>
          <c:showSerName val="0"/>
          <c:showPercent val="0"/>
          <c:showBubbleSize val="0"/>
        </c:dLbls>
        <c:marker val="1"/>
        <c:smooth val="0"/>
        <c:axId val="173164800"/>
        <c:axId val="173166976"/>
      </c:lineChart>
      <c:dateAx>
        <c:axId val="173164800"/>
        <c:scaling>
          <c:orientation val="minMax"/>
        </c:scaling>
        <c:delete val="1"/>
        <c:axPos val="b"/>
        <c:numFmt formatCode="&quot;H&quot;yy" sourceLinked="1"/>
        <c:majorTickMark val="none"/>
        <c:minorTickMark val="none"/>
        <c:tickLblPos val="none"/>
        <c:crossAx val="173166976"/>
        <c:crosses val="autoZero"/>
        <c:auto val="1"/>
        <c:lblOffset val="100"/>
        <c:baseTimeUnit val="years"/>
      </c:dateAx>
      <c:valAx>
        <c:axId val="17316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16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1076.28</c:v>
                </c:pt>
                <c:pt idx="1">
                  <c:v>543.80999999999995</c:v>
                </c:pt>
                <c:pt idx="2">
                  <c:v>453.54</c:v>
                </c:pt>
                <c:pt idx="3">
                  <c:v>413.83</c:v>
                </c:pt>
                <c:pt idx="4">
                  <c:v>364.19</c:v>
                </c:pt>
              </c:numCache>
            </c:numRef>
          </c:val>
          <c:extLst>
            <c:ext xmlns:c16="http://schemas.microsoft.com/office/drawing/2014/chart" uri="{C3380CC4-5D6E-409C-BE32-E72D297353CC}">
              <c16:uniqueId val="{00000000-6555-4070-B980-A2E1E55FC444}"/>
            </c:ext>
          </c:extLst>
        </c:ser>
        <c:dLbls>
          <c:showLegendKey val="0"/>
          <c:showVal val="0"/>
          <c:showCatName val="0"/>
          <c:showSerName val="0"/>
          <c:showPercent val="0"/>
          <c:showBubbleSize val="0"/>
        </c:dLbls>
        <c:gapWidth val="150"/>
        <c:axId val="173206144"/>
        <c:axId val="17321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6555-4070-B980-A2E1E55FC444}"/>
            </c:ext>
          </c:extLst>
        </c:ser>
        <c:dLbls>
          <c:showLegendKey val="0"/>
          <c:showVal val="0"/>
          <c:showCatName val="0"/>
          <c:showSerName val="0"/>
          <c:showPercent val="0"/>
          <c:showBubbleSize val="0"/>
        </c:dLbls>
        <c:marker val="1"/>
        <c:smooth val="0"/>
        <c:axId val="173206144"/>
        <c:axId val="173216512"/>
      </c:lineChart>
      <c:dateAx>
        <c:axId val="173206144"/>
        <c:scaling>
          <c:orientation val="minMax"/>
        </c:scaling>
        <c:delete val="1"/>
        <c:axPos val="b"/>
        <c:numFmt formatCode="&quot;H&quot;yy" sourceLinked="1"/>
        <c:majorTickMark val="none"/>
        <c:minorTickMark val="none"/>
        <c:tickLblPos val="none"/>
        <c:crossAx val="173216512"/>
        <c:crosses val="autoZero"/>
        <c:auto val="1"/>
        <c:lblOffset val="100"/>
        <c:baseTimeUnit val="years"/>
      </c:dateAx>
      <c:valAx>
        <c:axId val="17321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20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105.01</c:v>
                </c:pt>
                <c:pt idx="1">
                  <c:v>80.53</c:v>
                </c:pt>
                <c:pt idx="2">
                  <c:v>80.88</c:v>
                </c:pt>
                <c:pt idx="3">
                  <c:v>80.36</c:v>
                </c:pt>
                <c:pt idx="4">
                  <c:v>80.510000000000005</c:v>
                </c:pt>
              </c:numCache>
            </c:numRef>
          </c:val>
          <c:extLst>
            <c:ext xmlns:c16="http://schemas.microsoft.com/office/drawing/2014/chart" uri="{C3380CC4-5D6E-409C-BE32-E72D297353CC}">
              <c16:uniqueId val="{00000000-67B8-423D-8E69-62E0E929C311}"/>
            </c:ext>
          </c:extLst>
        </c:ser>
        <c:dLbls>
          <c:showLegendKey val="0"/>
          <c:showVal val="0"/>
          <c:showCatName val="0"/>
          <c:showSerName val="0"/>
          <c:showPercent val="0"/>
          <c:showBubbleSize val="0"/>
        </c:dLbls>
        <c:gapWidth val="150"/>
        <c:axId val="173225088"/>
        <c:axId val="173227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67B8-423D-8E69-62E0E929C311}"/>
            </c:ext>
          </c:extLst>
        </c:ser>
        <c:dLbls>
          <c:showLegendKey val="0"/>
          <c:showVal val="0"/>
          <c:showCatName val="0"/>
          <c:showSerName val="0"/>
          <c:showPercent val="0"/>
          <c:showBubbleSize val="0"/>
        </c:dLbls>
        <c:marker val="1"/>
        <c:smooth val="0"/>
        <c:axId val="173225088"/>
        <c:axId val="173227008"/>
      </c:lineChart>
      <c:dateAx>
        <c:axId val="173225088"/>
        <c:scaling>
          <c:orientation val="minMax"/>
        </c:scaling>
        <c:delete val="1"/>
        <c:axPos val="b"/>
        <c:numFmt formatCode="&quot;H&quot;yy" sourceLinked="1"/>
        <c:majorTickMark val="none"/>
        <c:minorTickMark val="none"/>
        <c:tickLblPos val="none"/>
        <c:crossAx val="173227008"/>
        <c:crosses val="autoZero"/>
        <c:auto val="1"/>
        <c:lblOffset val="100"/>
        <c:baseTimeUnit val="years"/>
      </c:dateAx>
      <c:valAx>
        <c:axId val="17322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22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115.13</c:v>
                </c:pt>
                <c:pt idx="1">
                  <c:v>150.15</c:v>
                </c:pt>
                <c:pt idx="2">
                  <c:v>150</c:v>
                </c:pt>
                <c:pt idx="3">
                  <c:v>150</c:v>
                </c:pt>
                <c:pt idx="4">
                  <c:v>150</c:v>
                </c:pt>
              </c:numCache>
            </c:numRef>
          </c:val>
          <c:extLst>
            <c:ext xmlns:c16="http://schemas.microsoft.com/office/drawing/2014/chart" uri="{C3380CC4-5D6E-409C-BE32-E72D297353CC}">
              <c16:uniqueId val="{00000000-39E7-4382-AA82-0D63314EEC93}"/>
            </c:ext>
          </c:extLst>
        </c:ser>
        <c:dLbls>
          <c:showLegendKey val="0"/>
          <c:showVal val="0"/>
          <c:showCatName val="0"/>
          <c:showSerName val="0"/>
          <c:showPercent val="0"/>
          <c:showBubbleSize val="0"/>
        </c:dLbls>
        <c:gapWidth val="150"/>
        <c:axId val="173274624"/>
        <c:axId val="173276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39E7-4382-AA82-0D63314EEC93}"/>
            </c:ext>
          </c:extLst>
        </c:ser>
        <c:dLbls>
          <c:showLegendKey val="0"/>
          <c:showVal val="0"/>
          <c:showCatName val="0"/>
          <c:showSerName val="0"/>
          <c:showPercent val="0"/>
          <c:showBubbleSize val="0"/>
        </c:dLbls>
        <c:marker val="1"/>
        <c:smooth val="0"/>
        <c:axId val="173274624"/>
        <c:axId val="173276544"/>
      </c:lineChart>
      <c:dateAx>
        <c:axId val="173274624"/>
        <c:scaling>
          <c:orientation val="minMax"/>
        </c:scaling>
        <c:delete val="1"/>
        <c:axPos val="b"/>
        <c:numFmt formatCode="&quot;H&quot;yy" sourceLinked="1"/>
        <c:majorTickMark val="none"/>
        <c:minorTickMark val="none"/>
        <c:tickLblPos val="none"/>
        <c:crossAx val="173276544"/>
        <c:crosses val="autoZero"/>
        <c:auto val="1"/>
        <c:lblOffset val="100"/>
        <c:baseTimeUnit val="years"/>
      </c:dateAx>
      <c:valAx>
        <c:axId val="17327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27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1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南国市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47247</v>
      </c>
      <c r="AM8" s="69"/>
      <c r="AN8" s="69"/>
      <c r="AO8" s="69"/>
      <c r="AP8" s="69"/>
      <c r="AQ8" s="69"/>
      <c r="AR8" s="69"/>
      <c r="AS8" s="69"/>
      <c r="AT8" s="68">
        <f>データ!T6</f>
        <v>125.3</v>
      </c>
      <c r="AU8" s="68"/>
      <c r="AV8" s="68"/>
      <c r="AW8" s="68"/>
      <c r="AX8" s="68"/>
      <c r="AY8" s="68"/>
      <c r="AZ8" s="68"/>
      <c r="BA8" s="68"/>
      <c r="BB8" s="68">
        <f>データ!U6</f>
        <v>377.07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7.48</v>
      </c>
      <c r="Q10" s="68"/>
      <c r="R10" s="68"/>
      <c r="S10" s="68"/>
      <c r="T10" s="68"/>
      <c r="U10" s="68"/>
      <c r="V10" s="68"/>
      <c r="W10" s="68">
        <f>データ!Q6</f>
        <v>179.27</v>
      </c>
      <c r="X10" s="68"/>
      <c r="Y10" s="68"/>
      <c r="Z10" s="68"/>
      <c r="AA10" s="68"/>
      <c r="AB10" s="68"/>
      <c r="AC10" s="68"/>
      <c r="AD10" s="69">
        <f>データ!R6</f>
        <v>2275</v>
      </c>
      <c r="AE10" s="69"/>
      <c r="AF10" s="69"/>
      <c r="AG10" s="69"/>
      <c r="AH10" s="69"/>
      <c r="AI10" s="69"/>
      <c r="AJ10" s="69"/>
      <c r="AK10" s="2"/>
      <c r="AL10" s="69">
        <f>データ!V6</f>
        <v>3515</v>
      </c>
      <c r="AM10" s="69"/>
      <c r="AN10" s="69"/>
      <c r="AO10" s="69"/>
      <c r="AP10" s="69"/>
      <c r="AQ10" s="69"/>
      <c r="AR10" s="69"/>
      <c r="AS10" s="69"/>
      <c r="AT10" s="68">
        <f>データ!W6</f>
        <v>0.93</v>
      </c>
      <c r="AU10" s="68"/>
      <c r="AV10" s="68"/>
      <c r="AW10" s="68"/>
      <c r="AX10" s="68"/>
      <c r="AY10" s="68"/>
      <c r="AZ10" s="68"/>
      <c r="BA10" s="68"/>
      <c r="BB10" s="68">
        <f>データ!X6</f>
        <v>3779.57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OIDuWOFD6ndNRcfD/tMF7vxVLR7pX26pJdqhmED1hczm5LVJxFZ6+sRfLOtXVO/eeS9FXrS6gVYk1FEuEQDWVA==" saltValue="sQ3Sb3zpc0VLi0AOYD2kW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392049</v>
      </c>
      <c r="D6" s="33">
        <f t="shared" si="3"/>
        <v>47</v>
      </c>
      <c r="E6" s="33">
        <f t="shared" si="3"/>
        <v>17</v>
      </c>
      <c r="F6" s="33">
        <f t="shared" si="3"/>
        <v>5</v>
      </c>
      <c r="G6" s="33">
        <f t="shared" si="3"/>
        <v>0</v>
      </c>
      <c r="H6" s="33" t="str">
        <f t="shared" si="3"/>
        <v>高知県　南国市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7.48</v>
      </c>
      <c r="Q6" s="34">
        <f t="shared" si="3"/>
        <v>179.27</v>
      </c>
      <c r="R6" s="34">
        <f t="shared" si="3"/>
        <v>2275</v>
      </c>
      <c r="S6" s="34">
        <f t="shared" si="3"/>
        <v>47247</v>
      </c>
      <c r="T6" s="34">
        <f t="shared" si="3"/>
        <v>125.3</v>
      </c>
      <c r="U6" s="34">
        <f t="shared" si="3"/>
        <v>377.07</v>
      </c>
      <c r="V6" s="34">
        <f t="shared" si="3"/>
        <v>3515</v>
      </c>
      <c r="W6" s="34">
        <f t="shared" si="3"/>
        <v>0.93</v>
      </c>
      <c r="X6" s="34">
        <f t="shared" si="3"/>
        <v>3779.57</v>
      </c>
      <c r="Y6" s="35">
        <f>IF(Y7="",NA(),Y7)</f>
        <v>87.88</v>
      </c>
      <c r="Z6" s="35">
        <f t="shared" ref="Z6:AH6" si="4">IF(Z7="",NA(),Z7)</f>
        <v>88.23</v>
      </c>
      <c r="AA6" s="35">
        <f t="shared" si="4"/>
        <v>85.46</v>
      </c>
      <c r="AB6" s="35">
        <f t="shared" si="4"/>
        <v>84.56</v>
      </c>
      <c r="AC6" s="35">
        <f t="shared" si="4"/>
        <v>87.78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1076.28</v>
      </c>
      <c r="BG6" s="35">
        <f t="shared" ref="BG6:BO6" si="7">IF(BG7="",NA(),BG7)</f>
        <v>543.80999999999995</v>
      </c>
      <c r="BH6" s="35">
        <f t="shared" si="7"/>
        <v>453.54</v>
      </c>
      <c r="BI6" s="35">
        <f t="shared" si="7"/>
        <v>413.83</v>
      </c>
      <c r="BJ6" s="35">
        <f t="shared" si="7"/>
        <v>364.19</v>
      </c>
      <c r="BK6" s="35">
        <f t="shared" si="7"/>
        <v>1081.8</v>
      </c>
      <c r="BL6" s="35">
        <f t="shared" si="7"/>
        <v>974.93</v>
      </c>
      <c r="BM6" s="35">
        <f t="shared" si="7"/>
        <v>855.8</v>
      </c>
      <c r="BN6" s="35">
        <f t="shared" si="7"/>
        <v>789.46</v>
      </c>
      <c r="BO6" s="35">
        <f t="shared" si="7"/>
        <v>826.83</v>
      </c>
      <c r="BP6" s="34" t="str">
        <f>IF(BP7="","",IF(BP7="-","【-】","【"&amp;SUBSTITUTE(TEXT(BP7,"#,##0.00"),"-","△")&amp;"】"))</f>
        <v>【765.47】</v>
      </c>
      <c r="BQ6" s="35">
        <f>IF(BQ7="",NA(),BQ7)</f>
        <v>105.01</v>
      </c>
      <c r="BR6" s="35">
        <f t="shared" ref="BR6:BZ6" si="8">IF(BR7="",NA(),BR7)</f>
        <v>80.53</v>
      </c>
      <c r="BS6" s="35">
        <f t="shared" si="8"/>
        <v>80.88</v>
      </c>
      <c r="BT6" s="35">
        <f t="shared" si="8"/>
        <v>80.36</v>
      </c>
      <c r="BU6" s="35">
        <f t="shared" si="8"/>
        <v>80.510000000000005</v>
      </c>
      <c r="BV6" s="35">
        <f t="shared" si="8"/>
        <v>52.19</v>
      </c>
      <c r="BW6" s="35">
        <f t="shared" si="8"/>
        <v>55.32</v>
      </c>
      <c r="BX6" s="35">
        <f t="shared" si="8"/>
        <v>59.8</v>
      </c>
      <c r="BY6" s="35">
        <f t="shared" si="8"/>
        <v>57.77</v>
      </c>
      <c r="BZ6" s="35">
        <f t="shared" si="8"/>
        <v>57.31</v>
      </c>
      <c r="CA6" s="34" t="str">
        <f>IF(CA7="","",IF(CA7="-","【-】","【"&amp;SUBSTITUTE(TEXT(CA7,"#,##0.00"),"-","△")&amp;"】"))</f>
        <v>【59.59】</v>
      </c>
      <c r="CB6" s="35">
        <f>IF(CB7="",NA(),CB7)</f>
        <v>115.13</v>
      </c>
      <c r="CC6" s="35">
        <f t="shared" ref="CC6:CK6" si="9">IF(CC7="",NA(),CC7)</f>
        <v>150.15</v>
      </c>
      <c r="CD6" s="35">
        <f t="shared" si="9"/>
        <v>150</v>
      </c>
      <c r="CE6" s="35">
        <f t="shared" si="9"/>
        <v>150</v>
      </c>
      <c r="CF6" s="35">
        <f t="shared" si="9"/>
        <v>150</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49.8</v>
      </c>
      <c r="CN6" s="35">
        <f t="shared" ref="CN6:CV6" si="10">IF(CN7="",NA(),CN7)</f>
        <v>50.47</v>
      </c>
      <c r="CO6" s="35">
        <f t="shared" si="10"/>
        <v>50.87</v>
      </c>
      <c r="CP6" s="35">
        <f t="shared" si="10"/>
        <v>51.21</v>
      </c>
      <c r="CQ6" s="35">
        <f t="shared" si="10"/>
        <v>51.81</v>
      </c>
      <c r="CR6" s="35">
        <f t="shared" si="10"/>
        <v>52.31</v>
      </c>
      <c r="CS6" s="35">
        <f t="shared" si="10"/>
        <v>60.65</v>
      </c>
      <c r="CT6" s="35">
        <f t="shared" si="10"/>
        <v>51.75</v>
      </c>
      <c r="CU6" s="35">
        <f t="shared" si="10"/>
        <v>50.68</v>
      </c>
      <c r="CV6" s="35">
        <f t="shared" si="10"/>
        <v>50.14</v>
      </c>
      <c r="CW6" s="34" t="str">
        <f>IF(CW7="","",IF(CW7="-","【-】","【"&amp;SUBSTITUTE(TEXT(CW7,"#,##0.00"),"-","△")&amp;"】"))</f>
        <v>【51.30】</v>
      </c>
      <c r="CX6" s="35">
        <f>IF(CX7="",NA(),CX7)</f>
        <v>69.34</v>
      </c>
      <c r="CY6" s="35">
        <f t="shared" ref="CY6:DG6" si="11">IF(CY7="",NA(),CY7)</f>
        <v>71.34</v>
      </c>
      <c r="CZ6" s="35">
        <f t="shared" si="11"/>
        <v>70.2</v>
      </c>
      <c r="DA6" s="35">
        <f t="shared" si="11"/>
        <v>71.05</v>
      </c>
      <c r="DB6" s="35">
        <f t="shared" si="11"/>
        <v>71.12</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392049</v>
      </c>
      <c r="D7" s="37">
        <v>47</v>
      </c>
      <c r="E7" s="37">
        <v>17</v>
      </c>
      <c r="F7" s="37">
        <v>5</v>
      </c>
      <c r="G7" s="37">
        <v>0</v>
      </c>
      <c r="H7" s="37" t="s">
        <v>98</v>
      </c>
      <c r="I7" s="37" t="s">
        <v>99</v>
      </c>
      <c r="J7" s="37" t="s">
        <v>100</v>
      </c>
      <c r="K7" s="37" t="s">
        <v>101</v>
      </c>
      <c r="L7" s="37" t="s">
        <v>102</v>
      </c>
      <c r="M7" s="37" t="s">
        <v>103</v>
      </c>
      <c r="N7" s="38" t="s">
        <v>104</v>
      </c>
      <c r="O7" s="38" t="s">
        <v>105</v>
      </c>
      <c r="P7" s="38">
        <v>7.48</v>
      </c>
      <c r="Q7" s="38">
        <v>179.27</v>
      </c>
      <c r="R7" s="38">
        <v>2275</v>
      </c>
      <c r="S7" s="38">
        <v>47247</v>
      </c>
      <c r="T7" s="38">
        <v>125.3</v>
      </c>
      <c r="U7" s="38">
        <v>377.07</v>
      </c>
      <c r="V7" s="38">
        <v>3515</v>
      </c>
      <c r="W7" s="38">
        <v>0.93</v>
      </c>
      <c r="X7" s="38">
        <v>3779.57</v>
      </c>
      <c r="Y7" s="38">
        <v>87.88</v>
      </c>
      <c r="Z7" s="38">
        <v>88.23</v>
      </c>
      <c r="AA7" s="38">
        <v>85.46</v>
      </c>
      <c r="AB7" s="38">
        <v>84.56</v>
      </c>
      <c r="AC7" s="38">
        <v>87.78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1076.28</v>
      </c>
      <c r="BG7" s="38">
        <v>543.80999999999995</v>
      </c>
      <c r="BH7" s="38">
        <v>453.54</v>
      </c>
      <c r="BI7" s="38">
        <v>413.83</v>
      </c>
      <c r="BJ7" s="38">
        <v>364.19</v>
      </c>
      <c r="BK7" s="38">
        <v>1081.8</v>
      </c>
      <c r="BL7" s="38">
        <v>974.93</v>
      </c>
      <c r="BM7" s="38">
        <v>855.8</v>
      </c>
      <c r="BN7" s="38">
        <v>789.46</v>
      </c>
      <c r="BO7" s="38">
        <v>826.83</v>
      </c>
      <c r="BP7" s="38">
        <v>765.47</v>
      </c>
      <c r="BQ7" s="38">
        <v>105.01</v>
      </c>
      <c r="BR7" s="38">
        <v>80.53</v>
      </c>
      <c r="BS7" s="38">
        <v>80.88</v>
      </c>
      <c r="BT7" s="38">
        <v>80.36</v>
      </c>
      <c r="BU7" s="38">
        <v>80.510000000000005</v>
      </c>
      <c r="BV7" s="38">
        <v>52.19</v>
      </c>
      <c r="BW7" s="38">
        <v>55.32</v>
      </c>
      <c r="BX7" s="38">
        <v>59.8</v>
      </c>
      <c r="BY7" s="38">
        <v>57.77</v>
      </c>
      <c r="BZ7" s="38">
        <v>57.31</v>
      </c>
      <c r="CA7" s="38">
        <v>59.59</v>
      </c>
      <c r="CB7" s="38">
        <v>115.13</v>
      </c>
      <c r="CC7" s="38">
        <v>150.15</v>
      </c>
      <c r="CD7" s="38">
        <v>150</v>
      </c>
      <c r="CE7" s="38">
        <v>150</v>
      </c>
      <c r="CF7" s="38">
        <v>150</v>
      </c>
      <c r="CG7" s="38">
        <v>296.14</v>
      </c>
      <c r="CH7" s="38">
        <v>283.17</v>
      </c>
      <c r="CI7" s="38">
        <v>263.76</v>
      </c>
      <c r="CJ7" s="38">
        <v>274.35000000000002</v>
      </c>
      <c r="CK7" s="38">
        <v>273.52</v>
      </c>
      <c r="CL7" s="38">
        <v>257.86</v>
      </c>
      <c r="CM7" s="38">
        <v>49.8</v>
      </c>
      <c r="CN7" s="38">
        <v>50.47</v>
      </c>
      <c r="CO7" s="38">
        <v>50.87</v>
      </c>
      <c r="CP7" s="38">
        <v>51.21</v>
      </c>
      <c r="CQ7" s="38">
        <v>51.81</v>
      </c>
      <c r="CR7" s="38">
        <v>52.31</v>
      </c>
      <c r="CS7" s="38">
        <v>60.65</v>
      </c>
      <c r="CT7" s="38">
        <v>51.75</v>
      </c>
      <c r="CU7" s="38">
        <v>50.68</v>
      </c>
      <c r="CV7" s="38">
        <v>50.14</v>
      </c>
      <c r="CW7" s="38">
        <v>51.3</v>
      </c>
      <c r="CX7" s="38">
        <v>69.34</v>
      </c>
      <c r="CY7" s="38">
        <v>71.34</v>
      </c>
      <c r="CZ7" s="38">
        <v>70.2</v>
      </c>
      <c r="DA7" s="38">
        <v>71.05</v>
      </c>
      <c r="DB7" s="38">
        <v>71.12</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nankoku</cp:lastModifiedBy>
  <cp:lastPrinted>2021-01-20T06:16:21Z</cp:lastPrinted>
  <dcterms:created xsi:type="dcterms:W3CDTF">2020-12-04T03:08:12Z</dcterms:created>
  <dcterms:modified xsi:type="dcterms:W3CDTF">2021-01-26T01:34:49Z</dcterms:modified>
</cp:coreProperties>
</file>