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56373\AppData\Roaming\Microsoft\Windows\Network Shortcuts\"/>
    </mc:Choice>
  </mc:AlternateContent>
  <workbookProtection workbookAlgorithmName="SHA-512" workbookHashValue="2eItJViLbLl5qO/Dq4mrYeh8D9EuBK0qWjE3jm7rOHfBUNJ9yObU8Bf6Eg07+UK27PA4v0Dxh6Uc+ZqrB7U4yQ==" workbookSaltValue="v9e0ASf9DwudE6+06Dv2dQ==" workbookSpinCount="100000" lockStructure="1"/>
  <bookViews>
    <workbookView xWindow="0" yWindow="0" windowWidth="19200" windowHeight="110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<sst xmlns="http://schemas.openxmlformats.org/spreadsheetml/2006/main" count="236" uniqueCount="119">
  <si>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</si>
  <si>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</si>
  <si>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</si>
  <si>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</si>
  <si>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</si>
  <si>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</si>
  <si>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</si>
  <si>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</si>
  <si>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</si>
  <si>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</si>
  <si>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</si>
  <si>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</si>
  <si>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</si>
  <si>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</si>
  <si>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</si>
  <si>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</si>
  <si>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</si>
  <si>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</si>
  <si>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</si>
  <si>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</si>
  <si>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</si>
  <si>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</si>
  <si>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</si>
  <si>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</si>
  <si>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</si>
  <si>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</si>
  <si>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</si>
  <si>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</si>
  <si>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</si>
  <si>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</si>
  <si>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</si>
  <si>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</si>
  <si>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</si>
  <si>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</si>
  <si>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</si>
  <si>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</si>
  <si>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</si>
  <si>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</si>
  <si>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</si>
  <si>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</si>
  <si>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</si>
  <si>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</si>
  <si>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</si>
  <si>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</si>
  <si>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</si>
  <si>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</si>
  <si>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</si>
  <si>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</si>
  <si>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</si>
  <si>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</si>
  <si>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</si>
  <si>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</si>
  <si>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</si>
  <si>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</si>
  <si>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</si>
  <si>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</si>
  <si>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</si>
  <si>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</si>
  <si>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</si>
  <si>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</si>
  <si>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</si>
  <si>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</si>
  <si>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</si>
  <si>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</si>
  <si>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</si>
  <si>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</si>
  <si>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</si>
  <si>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</si>
  <si>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</si>
  <si>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</si>
  <si>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</si>
  <si>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</si>
  <si>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</si>
  <si>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</si>
  <si>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</si>
  <si>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</si>
  <si>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</si>
  <si>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</si>
  <si>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</si>
  <si>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</si>
  <si>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</si>
  <si>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</si>
  <si>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</si>
  <si>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</si>
  <si>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</si>
  <si>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</si>
  <si>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</si>
  <si>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</si>
  <si>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</si>
  <si>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</si>
  <si>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</si>
  <si>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</si>
  <si>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</si>
  <si>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</si>
  <si>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</si>
  <si>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</si>
  <si>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</si>
  <si>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</si>
  <si>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中土佐町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</si>
  <si>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</si>
  <si>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</si>
  <si>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</si>
  <si>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</si>
  <si>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</si>
  <si>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</si>
  <si>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</si>
  <si>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</si>
  <si>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</si>
  <si>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</si>
  <si>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</si>
  <si>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</si>
  <si>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</si>
  <si>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</si>
  <si>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</si>
  <si>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</si>
  <si>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</si>
  <si>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暗渠については近年にしてきたことから、対応年数も十分であり現時点で問題点は見当たらないと考える。本年度に機能診断事業を実施しているので、その結果を踏まえ、適切な維持管理を行っていく。</t>
    <rPh sb="0" eb="2">
      <t>アンキョ</t>
    </rPh>
    <rPh sb="7" eb="9">
      <t>キンネン</t>
    </rPh>
    <rPh sb="19" eb="21">
      <t>タイオウ</t>
    </rPh>
    <rPh sb="21" eb="23">
      <t>ネンスウ</t>
    </rPh>
    <rPh sb="24" eb="26">
      <t>ジュウブン</t>
    </rPh>
    <rPh sb="29" eb="32">
      <t>ゲンジテン</t>
    </rPh>
    <rPh sb="33" eb="36">
      <t>モンダイテン</t>
    </rPh>
    <rPh sb="37" eb="39">
      <t>ミア</t>
    </rPh>
    <rPh sb="44" eb="45">
      <t>カンガ</t>
    </rPh>
    <rPh sb="48" eb="51">
      <t>ホンネンド</t>
    </rPh>
    <rPh sb="52" eb="54">
      <t>キノウ</t>
    </rPh>
    <rPh sb="54" eb="56">
      <t>シンダン</t>
    </rPh>
    <rPh sb="56" eb="58">
      <t>ジギョウ</t>
    </rPh>
    <rPh sb="59" eb="61">
      <t>ジッシ</t>
    </rPh>
    <rPh sb="70" eb="72">
      <t>ケッカ</t>
    </rPh>
    <rPh sb="73" eb="74">
      <t>フ</t>
    </rPh>
    <rPh sb="77" eb="79">
      <t>テキセツ</t>
    </rPh>
    <rPh sb="80" eb="82">
      <t>イジ</t>
    </rPh>
    <rPh sb="82" eb="84">
      <t>カンリ</t>
    </rPh>
    <rPh sb="85" eb="86">
      <t>オコナ</t>
    </rPh>
    <phoneticPr fontId="4"/>
  </si>
  <si>
    <t>人口減少など社会的な要因により流入量の減少傾向が認められる。本年度に機能診断を実施し、次年度に最適化整備構想を策定予定であり状況に応じた事業を実施し汚水処理費の削減に努めていきたい。</t>
    <rPh sb="0" eb="2">
      <t>ジンコウ</t>
    </rPh>
    <rPh sb="2" eb="4">
      <t>ゲンショウ</t>
    </rPh>
    <rPh sb="6" eb="9">
      <t>シャカイテキ</t>
    </rPh>
    <rPh sb="10" eb="12">
      <t>ヨウイン</t>
    </rPh>
    <rPh sb="15" eb="17">
      <t>リュウニュウ</t>
    </rPh>
    <rPh sb="17" eb="18">
      <t>リョウ</t>
    </rPh>
    <rPh sb="19" eb="21">
      <t>ゲンショウ</t>
    </rPh>
    <rPh sb="21" eb="23">
      <t>ケイコウ</t>
    </rPh>
    <rPh sb="24" eb="25">
      <t>ミト</t>
    </rPh>
    <rPh sb="30" eb="33">
      <t>ホンネンド</t>
    </rPh>
    <rPh sb="34" eb="36">
      <t>キノウ</t>
    </rPh>
    <rPh sb="36" eb="38">
      <t>シンダン</t>
    </rPh>
    <rPh sb="39" eb="41">
      <t>ジッシ</t>
    </rPh>
    <rPh sb="43" eb="46">
      <t>ジネンド</t>
    </rPh>
    <rPh sb="47" eb="50">
      <t>サイテキカ</t>
    </rPh>
    <rPh sb="50" eb="52">
      <t>セイビ</t>
    </rPh>
    <rPh sb="52" eb="54">
      <t>コウソウ</t>
    </rPh>
    <rPh sb="55" eb="57">
      <t>サクテイ</t>
    </rPh>
    <rPh sb="57" eb="59">
      <t>ヨテイ</t>
    </rPh>
    <rPh sb="62" eb="64">
      <t>ジョウキョウ</t>
    </rPh>
    <rPh sb="65" eb="66">
      <t>オウ</t>
    </rPh>
    <rPh sb="68" eb="70">
      <t>ジギョウ</t>
    </rPh>
    <rPh sb="71" eb="73">
      <t>ジッシ</t>
    </rPh>
    <rPh sb="74" eb="76">
      <t>オスイ</t>
    </rPh>
    <rPh sb="76" eb="78">
      <t>ショリ</t>
    </rPh>
    <rPh sb="78" eb="79">
      <t>ヒ</t>
    </rPh>
    <rPh sb="80" eb="82">
      <t>サクゲン</t>
    </rPh>
    <rPh sb="83" eb="84">
      <t>ツト</t>
    </rPh>
    <phoneticPr fontId="4"/>
  </si>
  <si>
    <t>①人口減少により、収益が減っている。
④事業を実施していないので、該当ありません。
⑤省エネ技術導入事業を実施することにより汚水処理費を削減できており、類似団体より高い経費回収率を保っている。
⑥類似団体と比較して原価を抑える事ができている。
⑦人口減少による加入世帯の人口減少により類似団体と比較しても施設利用率は低い状態となっている。
⑧類似団体と比較しても高い水準を保てている。未接続生態は高齢化や住宅老朽化など社会的な要因があるが今後も随時状況を把握していきたい。</t>
    <rPh sb="1" eb="3">
      <t>ジンコウ</t>
    </rPh>
    <rPh sb="3" eb="5">
      <t>ゲンショウ</t>
    </rPh>
    <rPh sb="9" eb="11">
      <t>シュウエキ</t>
    </rPh>
    <rPh sb="12" eb="13">
      <t>ヘ</t>
    </rPh>
    <rPh sb="20" eb="22">
      <t>ジギョウ</t>
    </rPh>
    <rPh sb="23" eb="25">
      <t>ジッシ</t>
    </rPh>
    <rPh sb="33" eb="35">
      <t>ガイトウ</t>
    </rPh>
    <rPh sb="43" eb="44">
      <t>ショウ</t>
    </rPh>
    <rPh sb="46" eb="48">
      <t>ギジュツ</t>
    </rPh>
    <rPh sb="48" eb="50">
      <t>ドウニュウ</t>
    </rPh>
    <rPh sb="50" eb="52">
      <t>ジギョウ</t>
    </rPh>
    <rPh sb="53" eb="55">
      <t>ジッシ</t>
    </rPh>
    <rPh sb="62" eb="64">
      <t>オスイ</t>
    </rPh>
    <rPh sb="64" eb="66">
      <t>ショリ</t>
    </rPh>
    <rPh sb="66" eb="67">
      <t>ヒ</t>
    </rPh>
    <rPh sb="68" eb="70">
      <t>サクゲン</t>
    </rPh>
    <rPh sb="76" eb="78">
      <t>ルイジ</t>
    </rPh>
    <rPh sb="78" eb="80">
      <t>ダンタイ</t>
    </rPh>
    <rPh sb="82" eb="83">
      <t>タカ</t>
    </rPh>
    <rPh sb="84" eb="86">
      <t>ケイヒ</t>
    </rPh>
    <rPh sb="86" eb="88">
      <t>カイシュウ</t>
    </rPh>
    <rPh sb="88" eb="89">
      <t>リツ</t>
    </rPh>
    <rPh sb="90" eb="91">
      <t>タモ</t>
    </rPh>
    <rPh sb="98" eb="100">
      <t>ルイジ</t>
    </rPh>
    <rPh sb="100" eb="102">
      <t>ダンタイ</t>
    </rPh>
    <rPh sb="103" eb="105">
      <t>ヒカク</t>
    </rPh>
    <rPh sb="107" eb="109">
      <t>ゲンカ</t>
    </rPh>
    <rPh sb="110" eb="111">
      <t>オサ</t>
    </rPh>
    <rPh sb="113" eb="114">
      <t>コト</t>
    </rPh>
    <rPh sb="123" eb="125">
      <t>ジンコウ</t>
    </rPh>
    <rPh sb="125" eb="127">
      <t>ゲンショウ</t>
    </rPh>
    <rPh sb="130" eb="132">
      <t>カニュウ</t>
    </rPh>
    <rPh sb="132" eb="134">
      <t>セタイ</t>
    </rPh>
    <rPh sb="135" eb="137">
      <t>ジンコウ</t>
    </rPh>
    <rPh sb="137" eb="139">
      <t>ゲンショウ</t>
    </rPh>
    <rPh sb="142" eb="144">
      <t>ルイジ</t>
    </rPh>
    <rPh sb="144" eb="146">
      <t>ダンタイ</t>
    </rPh>
    <rPh sb="147" eb="149">
      <t>ヒカク</t>
    </rPh>
    <rPh sb="152" eb="154">
      <t>シセツ</t>
    </rPh>
    <rPh sb="154" eb="157">
      <t>リヨウリツ</t>
    </rPh>
    <rPh sb="158" eb="159">
      <t>ヒク</t>
    </rPh>
    <rPh sb="160" eb="162">
      <t>ジョウタイ</t>
    </rPh>
    <rPh sb="171" eb="175">
      <t>ルイジダンタイ</t>
    </rPh>
    <rPh sb="176" eb="178">
      <t>ヒカク</t>
    </rPh>
    <rPh sb="181" eb="182">
      <t>タカ</t>
    </rPh>
    <rPh sb="183" eb="185">
      <t>スイジュン</t>
    </rPh>
    <rPh sb="186" eb="187">
      <t>タモ</t>
    </rPh>
    <rPh sb="192" eb="195">
      <t>ミセツゾク</t>
    </rPh>
    <rPh sb="195" eb="197">
      <t>セイタイ</t>
    </rPh>
    <rPh sb="198" eb="201">
      <t>コウレイカ</t>
    </rPh>
    <rPh sb="202" eb="204">
      <t>ジュウタク</t>
    </rPh>
    <rPh sb="204" eb="207">
      <t>ロウキュウカ</t>
    </rPh>
    <rPh sb="209" eb="212">
      <t>シャカイテキ</t>
    </rPh>
    <rPh sb="213" eb="215">
      <t>ヨウイン</t>
    </rPh>
    <rPh sb="219" eb="221">
      <t>コンゴ</t>
    </rPh>
    <rPh sb="222" eb="224">
      <t>ズイジ</t>
    </rPh>
    <rPh sb="224" eb="226">
      <t>ジョウキョウ</t>
    </rPh>
    <rPh sb="227" eb="229">
      <t>ハアク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</si>
</sst>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FD-470F-B14C-6EA6C31A92C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2.0499999999999998</c:v>
                </c:pt>
                <c:pt idx="2">
                  <c:v>0.01</c:v>
                </c:pt>
                <c:pt idx="3">
                  <c:v>0.01</c:v>
                </c:pt>
                <c:pt idx="4">
                  <c:v>0.02</c:v>
                </c:pt>
              </c:numCache>
            </c:numRef>
          </c:val>
          <c:smooth val="0"/>
          <c:extLst>
            <c:ext xmlns:c16="http://schemas.microsoft.com/office/drawing/2014/chart" uri="{C3380CC4-5D6E-409C-BE32-E72D297353CC}">
              <c16:uniqueId val="{00000001-FBFD-470F-B14C-6EA6C31A92C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46.61</c:v>
                </c:pt>
                <c:pt idx="1">
                  <c:v>48.36</c:v>
                </c:pt>
                <c:pt idx="2">
                  <c:v>49.23</c:v>
                </c:pt>
                <c:pt idx="3">
                  <c:v>49.02</c:v>
                </c:pt>
                <c:pt idx="4">
                  <c:v>48.8</c:v>
                </c:pt>
              </c:numCache>
            </c:numRef>
          </c:val>
          <c:extLst>
            <c:ext xmlns:c16="http://schemas.microsoft.com/office/drawing/2014/chart" uri="{C3380CC4-5D6E-409C-BE32-E72D297353CC}">
              <c16:uniqueId val="{00000000-775C-47A2-998A-80610750765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60.65</c:v>
                </c:pt>
                <c:pt idx="2">
                  <c:v>51.75</c:v>
                </c:pt>
                <c:pt idx="3">
                  <c:v>50.68</c:v>
                </c:pt>
                <c:pt idx="4">
                  <c:v>50.14</c:v>
                </c:pt>
              </c:numCache>
            </c:numRef>
          </c:val>
          <c:smooth val="0"/>
          <c:extLst>
            <c:ext xmlns:c16="http://schemas.microsoft.com/office/drawing/2014/chart" uri="{C3380CC4-5D6E-409C-BE32-E72D297353CC}">
              <c16:uniqueId val="{00000001-775C-47A2-998A-80610750765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92.44</c:v>
                </c:pt>
                <c:pt idx="1">
                  <c:v>92.84</c:v>
                </c:pt>
                <c:pt idx="2">
                  <c:v>96.02</c:v>
                </c:pt>
                <c:pt idx="3">
                  <c:v>94.89</c:v>
                </c:pt>
                <c:pt idx="4">
                  <c:v>94.53</c:v>
                </c:pt>
              </c:numCache>
            </c:numRef>
          </c:val>
          <c:extLst>
            <c:ext xmlns:c16="http://schemas.microsoft.com/office/drawing/2014/chart" uri="{C3380CC4-5D6E-409C-BE32-E72D297353CC}">
              <c16:uniqueId val="{00000000-DB7D-4428-91A5-98181338150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69.67</c:v>
                </c:pt>
                <c:pt idx="1">
                  <c:v>84.58</c:v>
                </c:pt>
                <c:pt idx="2">
                  <c:v>84.84</c:v>
                </c:pt>
                <c:pt idx="3">
                  <c:v>84.86</c:v>
                </c:pt>
                <c:pt idx="4">
                  <c:v>84.98</c:v>
                </c:pt>
              </c:numCache>
            </c:numRef>
          </c:val>
          <c:smooth val="0"/>
          <c:extLst>
            <c:ext xmlns:c16="http://schemas.microsoft.com/office/drawing/2014/chart" uri="{C3380CC4-5D6E-409C-BE32-E72D297353CC}">
              <c16:uniqueId val="{00000001-DB7D-4428-91A5-98181338150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98.14</c:v>
                </c:pt>
                <c:pt idx="1">
                  <c:v>103.64</c:v>
                </c:pt>
                <c:pt idx="2">
                  <c:v>97.94</c:v>
                </c:pt>
                <c:pt idx="3">
                  <c:v>101.38</c:v>
                </c:pt>
                <c:pt idx="4">
                  <c:v>98.34</c:v>
                </c:pt>
              </c:numCache>
            </c:numRef>
          </c:val>
          <c:extLst>
            <c:ext xmlns:c16="http://schemas.microsoft.com/office/drawing/2014/chart" uri="{C3380CC4-5D6E-409C-BE32-E72D297353CC}">
              <c16:uniqueId val="{00000000-AEC4-4A05-957B-E8A090FA85B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C4-4A05-957B-E8A090FA85B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09-433B-A9E8-9750520647E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09-433B-A9E8-9750520647E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3A-42A0-901E-C76E3B6173D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3A-42A0-901E-C76E3B6173D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2C-4D58-9E8D-E90C002743C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2C-4D58-9E8D-E90C002743C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13-49C5-A111-567B9872305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13-49C5-A111-567B9872305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13-402D-A308-80749562102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979.89</c:v>
                </c:pt>
                <c:pt idx="1">
                  <c:v>974.93</c:v>
                </c:pt>
                <c:pt idx="2">
                  <c:v>855.8</c:v>
                </c:pt>
                <c:pt idx="3">
                  <c:v>789.46</c:v>
                </c:pt>
                <c:pt idx="4">
                  <c:v>826.83</c:v>
                </c:pt>
              </c:numCache>
            </c:numRef>
          </c:val>
          <c:smooth val="0"/>
          <c:extLst>
            <c:ext xmlns:c16="http://schemas.microsoft.com/office/drawing/2014/chart" uri="{C3380CC4-5D6E-409C-BE32-E72D297353CC}">
              <c16:uniqueId val="{00000001-5D13-402D-A308-80749562102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93.15</c:v>
                </c:pt>
                <c:pt idx="1">
                  <c:v>113.6</c:v>
                </c:pt>
                <c:pt idx="2">
                  <c:v>86.81</c:v>
                </c:pt>
                <c:pt idx="3">
                  <c:v>85.29</c:v>
                </c:pt>
                <c:pt idx="4">
                  <c:v>83.46</c:v>
                </c:pt>
              </c:numCache>
            </c:numRef>
          </c:val>
          <c:extLst>
            <c:ext xmlns:c16="http://schemas.microsoft.com/office/drawing/2014/chart" uri="{C3380CC4-5D6E-409C-BE32-E72D297353CC}">
              <c16:uniqueId val="{00000000-60D7-41D7-B3D7-B9B8121B1AC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41.34</c:v>
                </c:pt>
                <c:pt idx="1">
                  <c:v>55.32</c:v>
                </c:pt>
                <c:pt idx="2">
                  <c:v>59.8</c:v>
                </c:pt>
                <c:pt idx="3">
                  <c:v>57.77</c:v>
                </c:pt>
                <c:pt idx="4">
                  <c:v>57.31</c:v>
                </c:pt>
              </c:numCache>
            </c:numRef>
          </c:val>
          <c:smooth val="0"/>
          <c:extLst>
            <c:ext xmlns:c16="http://schemas.microsoft.com/office/drawing/2014/chart" uri="{C3380CC4-5D6E-409C-BE32-E72D297353CC}">
              <c16:uniqueId val="{00000001-60D7-41D7-B3D7-B9B8121B1AC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145.44</c:v>
                </c:pt>
                <c:pt idx="1">
                  <c:v>115.34</c:v>
                </c:pt>
                <c:pt idx="2">
                  <c:v>150.02000000000001</c:v>
                </c:pt>
                <c:pt idx="3">
                  <c:v>150.94</c:v>
                </c:pt>
                <c:pt idx="4">
                  <c:v>159.59</c:v>
                </c:pt>
              </c:numCache>
            </c:numRef>
          </c:val>
          <c:extLst>
            <c:ext xmlns:c16="http://schemas.microsoft.com/office/drawing/2014/chart" uri="{C3380CC4-5D6E-409C-BE32-E72D297353CC}">
              <c16:uniqueId val="{00000000-9E3F-42AA-BD3B-E2571549527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357.49</c:v>
                </c:pt>
                <c:pt idx="1">
                  <c:v>283.17</c:v>
                </c:pt>
                <c:pt idx="2">
                  <c:v>263.76</c:v>
                </c:pt>
                <c:pt idx="3">
                  <c:v>274.35000000000002</c:v>
                </c:pt>
                <c:pt idx="4">
                  <c:v>273.52</c:v>
                </c:pt>
              </c:numCache>
            </c:numRef>
          </c:val>
          <c:smooth val="0"/>
          <c:extLst>
            <c:ext xmlns:c16="http://schemas.microsoft.com/office/drawing/2014/chart" uri="{C3380CC4-5D6E-409C-BE32-E72D297353CC}">
              <c16:uniqueId val="{00000001-9E3F-42AA-BD3B-E2571549527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I1" zoomScaleNormal="100" workbookViewId="0">
      <selection activeCell="BL1" sqref="BL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中土佐町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6693</v>
      </c>
      <c r="AM8" s="51"/>
      <c r="AN8" s="51"/>
      <c r="AO8" s="51"/>
      <c r="AP8" s="51"/>
      <c r="AQ8" s="51"/>
      <c r="AR8" s="51"/>
      <c r="AS8" s="51"/>
      <c r="AT8" s="46">
        <f>データ!T6</f>
        <v>193.21</v>
      </c>
      <c r="AU8" s="46"/>
      <c r="AV8" s="46"/>
      <c r="AW8" s="46"/>
      <c r="AX8" s="46"/>
      <c r="AY8" s="46"/>
      <c r="AZ8" s="46"/>
      <c r="BA8" s="46"/>
      <c r="BB8" s="46">
        <f>データ!U6</f>
        <v>34.64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13.23</v>
      </c>
      <c r="Q10" s="46"/>
      <c r="R10" s="46"/>
      <c r="S10" s="46"/>
      <c r="T10" s="46"/>
      <c r="U10" s="46"/>
      <c r="V10" s="46"/>
      <c r="W10" s="46">
        <f>データ!Q6</f>
        <v>94.46</v>
      </c>
      <c r="X10" s="46"/>
      <c r="Y10" s="46"/>
      <c r="Z10" s="46"/>
      <c r="AA10" s="46"/>
      <c r="AB10" s="46"/>
      <c r="AC10" s="46"/>
      <c r="AD10" s="51">
        <f>データ!R6</f>
        <v>2420</v>
      </c>
      <c r="AE10" s="51"/>
      <c r="AF10" s="51"/>
      <c r="AG10" s="51"/>
      <c r="AH10" s="51"/>
      <c r="AI10" s="51"/>
      <c r="AJ10" s="51"/>
      <c r="AK10" s="2"/>
      <c r="AL10" s="51">
        <f>データ!V6</f>
        <v>877</v>
      </c>
      <c r="AM10" s="51"/>
      <c r="AN10" s="51"/>
      <c r="AO10" s="51"/>
      <c r="AP10" s="51"/>
      <c r="AQ10" s="51"/>
      <c r="AR10" s="51"/>
      <c r="AS10" s="51"/>
      <c r="AT10" s="46">
        <f>データ!W6</f>
        <v>0.49</v>
      </c>
      <c r="AU10" s="46"/>
      <c r="AV10" s="46"/>
      <c r="AW10" s="46"/>
      <c r="AX10" s="46"/>
      <c r="AY10" s="46"/>
      <c r="AZ10" s="46"/>
      <c r="BA10" s="46"/>
      <c r="BB10" s="46">
        <f>データ!X6</f>
        <v>1789.8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45</v>
      </c>
      <c r="O86" s="26" t="str">
        <f>データ!EO6</f>
        <v>【0.02】</v>
      </c>
    </row>
  </sheetData>
  <sheetProtection algorithmName="SHA-512" hashValue="4EaFF3iof5IwV1kaPGVGAKshukk8hUEmOdVG+CGbNcyPFu/DAg+6kjlzRGU777Obdu3kWryM5Ys7S2GP2LymSw==" saltValue="vYvAsrvtRiBdwIVEWzKHL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394017</v>
      </c>
      <c r="D6" s="33">
        <f t="shared" si="3"/>
        <v>47</v>
      </c>
      <c r="E6" s="33">
        <f t="shared" si="3"/>
        <v>17</v>
      </c>
      <c r="F6" s="33">
        <f t="shared" si="3"/>
        <v>5</v>
      </c>
      <c r="G6" s="33">
        <f t="shared" si="3"/>
        <v>0</v>
      </c>
      <c r="H6" s="33" t="str">
        <f t="shared" si="3"/>
        <v>高知県　中土佐町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13.23</v>
      </c>
      <c r="Q6" s="34">
        <f t="shared" si="3"/>
        <v>94.46</v>
      </c>
      <c r="R6" s="34">
        <f t="shared" si="3"/>
        <v>2420</v>
      </c>
      <c r="S6" s="34">
        <f t="shared" si="3"/>
        <v>6693</v>
      </c>
      <c r="T6" s="34">
        <f t="shared" si="3"/>
        <v>193.21</v>
      </c>
      <c r="U6" s="34">
        <f t="shared" si="3"/>
        <v>34.64</v>
      </c>
      <c r="V6" s="34">
        <f t="shared" si="3"/>
        <v>877</v>
      </c>
      <c r="W6" s="34">
        <f t="shared" si="3"/>
        <v>0.49</v>
      </c>
      <c r="X6" s="34">
        <f t="shared" si="3"/>
        <v>1789.8</v>
      </c>
      <c r="Y6" s="35">
        <f>IF(Y7="",NA(),Y7)</f>
        <v>98.14</v>
      </c>
      <c r="Z6" s="35">
        <f t="shared" ref="Z6:AH6" si="4">IF(Z7="",NA(),Z7)</f>
        <v>103.64</v>
      </c>
      <c r="AA6" s="35">
        <f t="shared" si="4"/>
        <v>97.94</v>
      </c>
      <c r="AB6" s="35">
        <f t="shared" si="4"/>
        <v>101.38</v>
      </c>
      <c r="AC6" s="35">
        <f t="shared" si="4"/>
        <v>98.34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979.89</v>
      </c>
      <c r="BL6" s="35">
        <f t="shared" si="7"/>
        <v>974.93</v>
      </c>
      <c r="BM6" s="35">
        <f t="shared" si="7"/>
        <v>855.8</v>
      </c>
      <c r="BN6" s="35">
        <f t="shared" si="7"/>
        <v>789.46</v>
      </c>
      <c r="BO6" s="35">
        <f t="shared" si="7"/>
        <v>826.83</v>
      </c>
      <c r="BP6" s="34" t="str">
        <f>IF(BP7="","",IF(BP7="-","【-】","【"&amp;SUBSTITUTE(TEXT(BP7,"#,##0.00"),"-","△")&amp;"】"))</f>
        <v>【765.47】</v>
      </c>
      <c r="BQ6" s="35">
        <f>IF(BQ7="",NA(),BQ7)</f>
        <v>93.15</v>
      </c>
      <c r="BR6" s="35">
        <f t="shared" ref="BR6:BZ6" si="8">IF(BR7="",NA(),BR7)</f>
        <v>113.6</v>
      </c>
      <c r="BS6" s="35">
        <f t="shared" si="8"/>
        <v>86.81</v>
      </c>
      <c r="BT6" s="35">
        <f t="shared" si="8"/>
        <v>85.29</v>
      </c>
      <c r="BU6" s="35">
        <f t="shared" si="8"/>
        <v>83.46</v>
      </c>
      <c r="BV6" s="35">
        <f t="shared" si="8"/>
        <v>41.34</v>
      </c>
      <c r="BW6" s="35">
        <f t="shared" si="8"/>
        <v>55.32</v>
      </c>
      <c r="BX6" s="35">
        <f t="shared" si="8"/>
        <v>59.8</v>
      </c>
      <c r="BY6" s="35">
        <f t="shared" si="8"/>
        <v>57.77</v>
      </c>
      <c r="BZ6" s="35">
        <f t="shared" si="8"/>
        <v>57.31</v>
      </c>
      <c r="CA6" s="34" t="str">
        <f>IF(CA7="","",IF(CA7="-","【-】","【"&amp;SUBSTITUTE(TEXT(CA7,"#,##0.00"),"-","△")&amp;"】"))</f>
        <v>【59.59】</v>
      </c>
      <c r="CB6" s="35">
        <f>IF(CB7="",NA(),CB7)</f>
        <v>145.44</v>
      </c>
      <c r="CC6" s="35">
        <f t="shared" ref="CC6:CK6" si="9">IF(CC7="",NA(),CC7)</f>
        <v>115.34</v>
      </c>
      <c r="CD6" s="35">
        <f t="shared" si="9"/>
        <v>150.02000000000001</v>
      </c>
      <c r="CE6" s="35">
        <f t="shared" si="9"/>
        <v>150.94</v>
      </c>
      <c r="CF6" s="35">
        <f t="shared" si="9"/>
        <v>159.59</v>
      </c>
      <c r="CG6" s="35">
        <f t="shared" si="9"/>
        <v>357.49</v>
      </c>
      <c r="CH6" s="35">
        <f t="shared" si="9"/>
        <v>283.17</v>
      </c>
      <c r="CI6" s="35">
        <f t="shared" si="9"/>
        <v>263.76</v>
      </c>
      <c r="CJ6" s="35">
        <f t="shared" si="9"/>
        <v>274.35000000000002</v>
      </c>
      <c r="CK6" s="35">
        <f t="shared" si="9"/>
        <v>273.52</v>
      </c>
      <c r="CL6" s="34" t="str">
        <f>IF(CL7="","",IF(CL7="-","【-】","【"&amp;SUBSTITUTE(TEXT(CL7,"#,##0.00"),"-","△")&amp;"】"))</f>
        <v>【257.86】</v>
      </c>
      <c r="CM6" s="35">
        <f>IF(CM7="",NA(),CM7)</f>
        <v>46.61</v>
      </c>
      <c r="CN6" s="35">
        <f t="shared" ref="CN6:CV6" si="10">IF(CN7="",NA(),CN7)</f>
        <v>48.36</v>
      </c>
      <c r="CO6" s="35">
        <f t="shared" si="10"/>
        <v>49.23</v>
      </c>
      <c r="CP6" s="35">
        <f t="shared" si="10"/>
        <v>49.02</v>
      </c>
      <c r="CQ6" s="35">
        <f t="shared" si="10"/>
        <v>48.8</v>
      </c>
      <c r="CR6" s="35">
        <f t="shared" si="10"/>
        <v>44.69</v>
      </c>
      <c r="CS6" s="35">
        <f t="shared" si="10"/>
        <v>60.65</v>
      </c>
      <c r="CT6" s="35">
        <f t="shared" si="10"/>
        <v>51.75</v>
      </c>
      <c r="CU6" s="35">
        <f t="shared" si="10"/>
        <v>50.68</v>
      </c>
      <c r="CV6" s="35">
        <f t="shared" si="10"/>
        <v>50.14</v>
      </c>
      <c r="CW6" s="34" t="str">
        <f>IF(CW7="","",IF(CW7="-","【-】","【"&amp;SUBSTITUTE(TEXT(CW7,"#,##0.00"),"-","△")&amp;"】"))</f>
        <v>【51.30】</v>
      </c>
      <c r="CX6" s="35">
        <f>IF(CX7="",NA(),CX7)</f>
        <v>92.44</v>
      </c>
      <c r="CY6" s="35">
        <f t="shared" ref="CY6:DG6" si="11">IF(CY7="",NA(),CY7)</f>
        <v>92.84</v>
      </c>
      <c r="CZ6" s="35">
        <f t="shared" si="11"/>
        <v>96.02</v>
      </c>
      <c r="DA6" s="35">
        <f t="shared" si="11"/>
        <v>94.89</v>
      </c>
      <c r="DB6" s="35">
        <f t="shared" si="11"/>
        <v>94.53</v>
      </c>
      <c r="DC6" s="35">
        <f t="shared" si="11"/>
        <v>69.67</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394017</v>
      </c>
      <c r="D7" s="37">
        <v>47</v>
      </c>
      <c r="E7" s="37">
        <v>17</v>
      </c>
      <c r="F7" s="37">
        <v>5</v>
      </c>
      <c r="G7" s="37">
        <v>0</v>
      </c>
      <c r="H7" s="37" t="s">
        <v>98</v>
      </c>
      <c r="I7" s="37" t="s">
        <v>99</v>
      </c>
      <c r="J7" s="37" t="s">
        <v>100</v>
      </c>
      <c r="K7" s="37" t="s">
        <v>101</v>
      </c>
      <c r="L7" s="37" t="s">
        <v>102</v>
      </c>
      <c r="M7" s="37" t="s">
        <v>103</v>
      </c>
      <c r="N7" s="38" t="s">
        <v>104</v>
      </c>
      <c r="O7" s="38" t="s">
        <v>105</v>
      </c>
      <c r="P7" s="38">
        <v>13.23</v>
      </c>
      <c r="Q7" s="38">
        <v>94.46</v>
      </c>
      <c r="R7" s="38">
        <v>2420</v>
      </c>
      <c r="S7" s="38">
        <v>6693</v>
      </c>
      <c r="T7" s="38">
        <v>193.21</v>
      </c>
      <c r="U7" s="38">
        <v>34.64</v>
      </c>
      <c r="V7" s="38">
        <v>877</v>
      </c>
      <c r="W7" s="38">
        <v>0.49</v>
      </c>
      <c r="X7" s="38">
        <v>1789.8</v>
      </c>
      <c r="Y7" s="38">
        <v>98.14</v>
      </c>
      <c r="Z7" s="38">
        <v>103.64</v>
      </c>
      <c r="AA7" s="38">
        <v>97.94</v>
      </c>
      <c r="AB7" s="38">
        <v>101.38</v>
      </c>
      <c r="AC7" s="38">
        <v>98.34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979.89</v>
      </c>
      <c r="BL7" s="38">
        <v>974.93</v>
      </c>
      <c r="BM7" s="38">
        <v>855.8</v>
      </c>
      <c r="BN7" s="38">
        <v>789.46</v>
      </c>
      <c r="BO7" s="38">
        <v>826.83</v>
      </c>
      <c r="BP7" s="38">
        <v>765.47</v>
      </c>
      <c r="BQ7" s="38">
        <v>93.15</v>
      </c>
      <c r="BR7" s="38">
        <v>113.6</v>
      </c>
      <c r="BS7" s="38">
        <v>86.81</v>
      </c>
      <c r="BT7" s="38">
        <v>85.29</v>
      </c>
      <c r="BU7" s="38">
        <v>83.46</v>
      </c>
      <c r="BV7" s="38">
        <v>41.34</v>
      </c>
      <c r="BW7" s="38">
        <v>55.32</v>
      </c>
      <c r="BX7" s="38">
        <v>59.8</v>
      </c>
      <c r="BY7" s="38">
        <v>57.77</v>
      </c>
      <c r="BZ7" s="38">
        <v>57.31</v>
      </c>
      <c r="CA7" s="38">
        <v>59.59</v>
      </c>
      <c r="CB7" s="38">
        <v>145.44</v>
      </c>
      <c r="CC7" s="38">
        <v>115.34</v>
      </c>
      <c r="CD7" s="38">
        <v>150.02000000000001</v>
      </c>
      <c r="CE7" s="38">
        <v>150.94</v>
      </c>
      <c r="CF7" s="38">
        <v>159.59</v>
      </c>
      <c r="CG7" s="38">
        <v>357.49</v>
      </c>
      <c r="CH7" s="38">
        <v>283.17</v>
      </c>
      <c r="CI7" s="38">
        <v>263.76</v>
      </c>
      <c r="CJ7" s="38">
        <v>274.35000000000002</v>
      </c>
      <c r="CK7" s="38">
        <v>273.52</v>
      </c>
      <c r="CL7" s="38">
        <v>257.86</v>
      </c>
      <c r="CM7" s="38">
        <v>46.61</v>
      </c>
      <c r="CN7" s="38">
        <v>48.36</v>
      </c>
      <c r="CO7" s="38">
        <v>49.23</v>
      </c>
      <c r="CP7" s="38">
        <v>49.02</v>
      </c>
      <c r="CQ7" s="38">
        <v>48.8</v>
      </c>
      <c r="CR7" s="38">
        <v>44.69</v>
      </c>
      <c r="CS7" s="38">
        <v>60.65</v>
      </c>
      <c r="CT7" s="38">
        <v>51.75</v>
      </c>
      <c r="CU7" s="38">
        <v>50.68</v>
      </c>
      <c r="CV7" s="38">
        <v>50.14</v>
      </c>
      <c r="CW7" s="38">
        <v>51.3</v>
      </c>
      <c r="CX7" s="38">
        <v>92.44</v>
      </c>
      <c r="CY7" s="38">
        <v>92.84</v>
      </c>
      <c r="CZ7" s="38">
        <v>96.02</v>
      </c>
      <c r="DA7" s="38">
        <v>94.89</v>
      </c>
      <c r="DB7" s="38">
        <v>94.53</v>
      </c>
      <c r="DC7" s="38">
        <v>69.67</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2021-01-26T05:14:26Z</cp:lastPrinted>
  <dcterms:created xsi:type="dcterms:W3CDTF">2020-12-04T03:08:22Z</dcterms:created>
  <dcterms:modified xsi:type="dcterms:W3CDTF">2021-01-26T07:04:58Z</dcterms:modified>
  <cp:category/>
</cp:coreProperties>
</file>