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42513\Desktop\030112【照会：1月26日（火）〆切】公営企業に係る「経営比較分析表」の分析等について\【経営比較分析表】2019_392065_47_1718\"/>
    </mc:Choice>
  </mc:AlternateContent>
  <workbookProtection workbookAlgorithmName="SHA-512" workbookHashValue="fwBhxFwXyh1Imnq1+plcYeDEOfKcrEFsLCOr0J00da1lW5pgeUB10tEmtHFzZksb3YGn2oJoMonWQ38et+J8XA==" workbookSaltValue="ZmZ11a4j4FK7o8N1IqFXH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AD8" i="4"/>
  <c r="P8" i="4"/>
  <c r="I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<sst xmlns="http://schemas.openxmlformats.org/spreadsheetml/2006/main" count="236" uniqueCount="120">
  <si>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</si>
  <si>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</si>
  <si>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</si>
  <si>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</si>
  <si>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</si>
  <si>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</si>
  <si>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</si>
  <si>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</si>
  <si>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</si>
  <si>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</si>
  <si>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</si>
  <si>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</si>
  <si>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</si>
  <si>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</si>
  <si>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</si>
  <si>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</si>
  <si>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</si>
  <si>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</si>
  <si>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</si>
  <si>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</si>
  <si>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</si>
  <si>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</si>
  <si>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</si>
  <si>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</si>
  <si>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</si>
  <si>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</si>
  <si>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</si>
  <si>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</si>
  <si>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</si>
  <si>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</si>
  <si>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</si>
  <si>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</si>
  <si>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</si>
  <si>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</si>
  <si>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</si>
  <si>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</si>
  <si>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</si>
  <si>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</si>
  <si>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</si>
  <si>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</si>
  <si>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</si>
  <si>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</si>
  <si>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</si>
  <si>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</si>
  <si>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</si>
  <si>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</si>
  <si>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</si>
  <si>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</si>
  <si>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</si>
  <si>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</si>
  <si>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</si>
  <si>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</si>
  <si>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</si>
  <si>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</si>
  <si>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</si>
  <si>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</si>
  <si>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</si>
  <si>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</si>
  <si>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</si>
  <si>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</si>
  <si>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</si>
  <si>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</si>
  <si>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</si>
  <si>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</si>
  <si>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</si>
  <si>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</si>
  <si>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</si>
  <si>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</si>
  <si>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</si>
  <si>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</si>
  <si>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</si>
  <si>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</si>
  <si>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</si>
  <si>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</si>
  <si>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</si>
  <si>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</si>
  <si>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</si>
  <si>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</si>
  <si>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</si>
  <si>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</si>
  <si>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</si>
  <si>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</si>
  <si>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</si>
  <si>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</si>
  <si>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</si>
  <si>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</si>
  <si>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</si>
  <si>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</si>
  <si>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</si>
  <si>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</si>
  <si>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</si>
  <si>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</si>
  <si>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</si>
  <si>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</si>
  <si>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</si>
  <si>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</si>
  <si>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</si>
  <si>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</si>
  <si>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</si>
  <si>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</si>
  <si>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</si>
  <si>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</si>
  <si>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</si>
  <si>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</si>
  <si>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</si>
  <si>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</si>
  <si>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</si>
  <si>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</si>
  <si>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</si>
  <si>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</si>
  <si>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</si>
  <si>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</si>
  <si>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</si>
  <si>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</si>
  <si>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</si>
  <si>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</si>
  <si>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</si>
  <si>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中ノ島地区は平成7年供用開始以降、また池ノ浦地区は平成12年供用開始以降において、管渠の更新・改良・修繕は行われていない。</t>
    <rPh sb="0" eb="1">
      <t>ナカ</t>
    </rPh>
    <rPh sb="2" eb="3">
      <t>シマ</t>
    </rPh>
    <rPh sb="3" eb="5">
      <t>チク</t>
    </rPh>
    <rPh sb="6" eb="8">
      <t>ヘイセイ</t>
    </rPh>
    <rPh sb="9" eb="10">
      <t>ネン</t>
    </rPh>
    <rPh sb="10" eb="12">
      <t>キョウヨウ</t>
    </rPh>
    <rPh sb="12" eb="14">
      <t>カイシ</t>
    </rPh>
    <rPh sb="14" eb="16">
      <t>イコウ</t>
    </rPh>
    <rPh sb="19" eb="20">
      <t>イケ</t>
    </rPh>
    <rPh sb="21" eb="22">
      <t>ウラ</t>
    </rPh>
    <rPh sb="22" eb="24">
      <t>チク</t>
    </rPh>
    <rPh sb="25" eb="27">
      <t>ヘイセイ</t>
    </rPh>
    <rPh sb="29" eb="30">
      <t>ネン</t>
    </rPh>
    <rPh sb="30" eb="32">
      <t>キョウヨウ</t>
    </rPh>
    <rPh sb="32" eb="34">
      <t>カイシ</t>
    </rPh>
    <rPh sb="34" eb="36">
      <t>イコウ</t>
    </rPh>
    <rPh sb="41" eb="43">
      <t>カンキョ</t>
    </rPh>
    <rPh sb="44" eb="46">
      <t>コウシン</t>
    </rPh>
    <rPh sb="47" eb="49">
      <t>カイリョウ</t>
    </rPh>
    <rPh sb="50" eb="52">
      <t>シュウゼン</t>
    </rPh>
    <rPh sb="53" eb="54">
      <t>オコナ</t>
    </rPh>
    <phoneticPr fontId="4"/>
  </si>
  <si>
    <t>現状では、当初計画における想定利用者数を大きく下回っている地域があることから、実情に合った運営を行うため、今後は施設の規模縮小などを視野に入れた取り組みを進めていく。</t>
    <rPh sb="0" eb="2">
      <t>ゲンジョウ</t>
    </rPh>
    <rPh sb="5" eb="7">
      <t>トウショ</t>
    </rPh>
    <rPh sb="7" eb="9">
      <t>ケイカク</t>
    </rPh>
    <rPh sb="13" eb="15">
      <t>ソウテイ</t>
    </rPh>
    <rPh sb="15" eb="17">
      <t>リヨウ</t>
    </rPh>
    <rPh sb="17" eb="18">
      <t>シャ</t>
    </rPh>
    <rPh sb="18" eb="19">
      <t>スウ</t>
    </rPh>
    <rPh sb="20" eb="21">
      <t>オオ</t>
    </rPh>
    <rPh sb="23" eb="25">
      <t>シタマワ</t>
    </rPh>
    <rPh sb="29" eb="31">
      <t>チイキ</t>
    </rPh>
    <rPh sb="39" eb="41">
      <t>ジツジョウ</t>
    </rPh>
    <rPh sb="42" eb="43">
      <t>ア</t>
    </rPh>
    <rPh sb="45" eb="47">
      <t>ウンエイ</t>
    </rPh>
    <rPh sb="48" eb="49">
      <t>オコナ</t>
    </rPh>
    <rPh sb="53" eb="55">
      <t>コンゴ</t>
    </rPh>
    <rPh sb="56" eb="58">
      <t>シセツ</t>
    </rPh>
    <rPh sb="59" eb="61">
      <t>キボ</t>
    </rPh>
    <rPh sb="61" eb="63">
      <t>シュクショウ</t>
    </rPh>
    <rPh sb="66" eb="68">
      <t>シヤ</t>
    </rPh>
    <rPh sb="69" eb="70">
      <t>イ</t>
    </rPh>
    <rPh sb="72" eb="73">
      <t>ト</t>
    </rPh>
    <rPh sb="74" eb="75">
      <t>ク</t>
    </rPh>
    <rPh sb="77" eb="78">
      <t>スス</t>
    </rPh>
    <phoneticPr fontId="4"/>
  </si>
  <si>
    <t>近年、漁業集落の人口減少が進み、それに伴い排水処理施設の利用者も減少している。現在では、生活排水処理構想において施工当初の計画で想定していた利用者数を大きく下回っており、それに伴い徴収可能な使用料も減少している。そのため、処理施設の使用料（収益）のみでは、処理費用を賄えず、公費による補填で運営している状態である。
また、一部地域において、現施設の処理能力に対し、実際の汚水処理量が大きく下回っており、汚水処理に係る単価自体も上昇傾向にある。</t>
    <rPh sb="0" eb="2">
      <t>キンネン</t>
    </rPh>
    <rPh sb="3" eb="5">
      <t>ギョギョウ</t>
    </rPh>
    <rPh sb="5" eb="7">
      <t>シュウラク</t>
    </rPh>
    <rPh sb="8" eb="10">
      <t>ジンコウ</t>
    </rPh>
    <rPh sb="10" eb="12">
      <t>ゲンショウ</t>
    </rPh>
    <rPh sb="13" eb="14">
      <t>スス</t>
    </rPh>
    <rPh sb="19" eb="20">
      <t>トモナ</t>
    </rPh>
    <rPh sb="21" eb="23">
      <t>ハイスイ</t>
    </rPh>
    <rPh sb="23" eb="25">
      <t>ショリ</t>
    </rPh>
    <rPh sb="25" eb="27">
      <t>シセツ</t>
    </rPh>
    <rPh sb="28" eb="31">
      <t>リヨウシャ</t>
    </rPh>
    <rPh sb="32" eb="34">
      <t>ゲンショウ</t>
    </rPh>
    <rPh sb="39" eb="41">
      <t>ゲンザイ</t>
    </rPh>
    <rPh sb="75" eb="76">
      <t>オオ</t>
    </rPh>
    <rPh sb="78" eb="80">
      <t>シタマワ</t>
    </rPh>
    <rPh sb="88" eb="89">
      <t>トモナ</t>
    </rPh>
    <rPh sb="90" eb="92">
      <t>チョウシュウ</t>
    </rPh>
    <rPh sb="92" eb="94">
      <t>カノウ</t>
    </rPh>
    <rPh sb="95" eb="98">
      <t>シヨウリョウ</t>
    </rPh>
    <rPh sb="99" eb="101">
      <t>ゲンショウ</t>
    </rPh>
    <rPh sb="111" eb="113">
      <t>ショリ</t>
    </rPh>
    <rPh sb="113" eb="115">
      <t>シセツ</t>
    </rPh>
    <rPh sb="116" eb="119">
      <t>シヨウリョウ</t>
    </rPh>
    <rPh sb="120" eb="122">
      <t>シュウエキ</t>
    </rPh>
    <rPh sb="128" eb="130">
      <t>ショリ</t>
    </rPh>
    <rPh sb="130" eb="132">
      <t>ヒヨウ</t>
    </rPh>
    <rPh sb="133" eb="134">
      <t>マカナ</t>
    </rPh>
    <rPh sb="137" eb="139">
      <t>コウヒ</t>
    </rPh>
    <rPh sb="142" eb="144">
      <t>ホテン</t>
    </rPh>
    <rPh sb="145" eb="147">
      <t>ウンエイ</t>
    </rPh>
    <rPh sb="151" eb="153">
      <t>ジョウタイ</t>
    </rPh>
    <rPh sb="161" eb="163">
      <t>イチブ</t>
    </rPh>
    <rPh sb="163" eb="165">
      <t>チイキ</t>
    </rPh>
    <rPh sb="170" eb="171">
      <t>ゲン</t>
    </rPh>
    <rPh sb="171" eb="173">
      <t>シセツ</t>
    </rPh>
    <rPh sb="174" eb="176">
      <t>ショリ</t>
    </rPh>
    <rPh sb="176" eb="178">
      <t>ノウリョク</t>
    </rPh>
    <rPh sb="179" eb="180">
      <t>タイ</t>
    </rPh>
    <rPh sb="182" eb="184">
      <t>ジッサイ</t>
    </rPh>
    <rPh sb="185" eb="187">
      <t>オスイ</t>
    </rPh>
    <rPh sb="187" eb="189">
      <t>ショリ</t>
    </rPh>
    <rPh sb="189" eb="190">
      <t>リョウ</t>
    </rPh>
    <rPh sb="191" eb="192">
      <t>オオ</t>
    </rPh>
    <rPh sb="194" eb="196">
      <t>シタマワ</t>
    </rPh>
    <rPh sb="201" eb="203">
      <t>オスイ</t>
    </rPh>
    <rPh sb="203" eb="205">
      <t>ショリ</t>
    </rPh>
    <rPh sb="206" eb="207">
      <t>カカ</t>
    </rPh>
    <rPh sb="208" eb="210">
      <t>タンカ</t>
    </rPh>
    <rPh sb="210" eb="212">
      <t>ジタイ</t>
    </rPh>
    <rPh sb="213" eb="215">
      <t>ジョウショウ</t>
    </rPh>
    <rPh sb="215" eb="21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</si>
</sst>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E6-41FB-855D-64B3CA2618C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93E6-41FB-855D-64B3CA2618C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33.119999999999997</c:v>
                </c:pt>
                <c:pt idx="1">
                  <c:v>31.85</c:v>
                </c:pt>
                <c:pt idx="2">
                  <c:v>32.479999999999997</c:v>
                </c:pt>
                <c:pt idx="3">
                  <c:v>31.21</c:v>
                </c:pt>
                <c:pt idx="4">
                  <c:v>30.57</c:v>
                </c:pt>
              </c:numCache>
            </c:numRef>
          </c:val>
          <c:extLst>
            <c:ext xmlns:c16="http://schemas.microsoft.com/office/drawing/2014/chart" uri="{C3380CC4-5D6E-409C-BE32-E72D297353CC}">
              <c16:uniqueId val="{00000000-5AFE-4433-AB94-AEA2043971E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5AFE-4433-AB94-AEA2043971E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92.42</c:v>
                </c:pt>
                <c:pt idx="1">
                  <c:v>92.57</c:v>
                </c:pt>
                <c:pt idx="2">
                  <c:v>92.54</c:v>
                </c:pt>
                <c:pt idx="3">
                  <c:v>93.88</c:v>
                </c:pt>
                <c:pt idx="4">
                  <c:v>95.26</c:v>
                </c:pt>
              </c:numCache>
            </c:numRef>
          </c:val>
          <c:extLst>
            <c:ext xmlns:c16="http://schemas.microsoft.com/office/drawing/2014/chart" uri="{C3380CC4-5D6E-409C-BE32-E72D297353CC}">
              <c16:uniqueId val="{00000000-0CB9-4721-A00A-DF87813AEFB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0CB9-4721-A00A-DF87813AEFB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95.13</c:v>
                </c:pt>
                <c:pt idx="3">
                  <c:v>97.89</c:v>
                </c:pt>
                <c:pt idx="4">
                  <c:v>97.71</c:v>
                </c:pt>
              </c:numCache>
            </c:numRef>
          </c:val>
          <c:extLst>
            <c:ext xmlns:c16="http://schemas.microsoft.com/office/drawing/2014/chart" uri="{C3380CC4-5D6E-409C-BE32-E72D297353CC}">
              <c16:uniqueId val="{00000000-A777-4F49-8846-8A1C1D2D30C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77-4F49-8846-8A1C1D2D30C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4E-4BBA-A1D7-FB97F86B70A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4E-4BBA-A1D7-FB97F86B70A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D9-4693-8B0B-C311CA3A7A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9-4693-8B0B-C311CA3A7A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6F-4041-BF35-26826D9C13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6F-4041-BF35-26826D9C13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3A-48C0-A44B-A9F580B931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3A-48C0-A44B-A9F580B931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AF-43DB-BF53-2D95CDE102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1EAF-43DB-BF53-2D95CDE102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56.17</c:v>
                </c:pt>
                <c:pt idx="1">
                  <c:v>42.19</c:v>
                </c:pt>
                <c:pt idx="2">
                  <c:v>36.4</c:v>
                </c:pt>
                <c:pt idx="3">
                  <c:v>35.31</c:v>
                </c:pt>
                <c:pt idx="4">
                  <c:v>42.09</c:v>
                </c:pt>
              </c:numCache>
            </c:numRef>
          </c:val>
          <c:extLst>
            <c:ext xmlns:c16="http://schemas.microsoft.com/office/drawing/2014/chart" uri="{C3380CC4-5D6E-409C-BE32-E72D297353CC}">
              <c16:uniqueId val="{00000000-24AF-4A54-92EC-2D47609B182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24AF-4A54-92EC-2D47609B182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218.73</c:v>
                </c:pt>
                <c:pt idx="1">
                  <c:v>287.64999999999998</c:v>
                </c:pt>
                <c:pt idx="2">
                  <c:v>341.38</c:v>
                </c:pt>
                <c:pt idx="3">
                  <c:v>349.62</c:v>
                </c:pt>
                <c:pt idx="4">
                  <c:v>297.7</c:v>
                </c:pt>
              </c:numCache>
            </c:numRef>
          </c:val>
          <c:extLst>
            <c:ext xmlns:c16="http://schemas.microsoft.com/office/drawing/2014/chart" uri="{C3380CC4-5D6E-409C-BE32-E72D297353CC}">
              <c16:uniqueId val="{00000000-93DE-4F3D-9535-365417CA877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93DE-4F3D-9535-365417CA877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須崎市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21502</v>
      </c>
      <c r="AM8" s="69"/>
      <c r="AN8" s="69"/>
      <c r="AO8" s="69"/>
      <c r="AP8" s="69"/>
      <c r="AQ8" s="69"/>
      <c r="AR8" s="69"/>
      <c r="AS8" s="69"/>
      <c r="AT8" s="68">
        <f>データ!T6</f>
        <v>135.34</v>
      </c>
      <c r="AU8" s="68"/>
      <c r="AV8" s="68"/>
      <c r="AW8" s="68"/>
      <c r="AX8" s="68"/>
      <c r="AY8" s="68"/>
      <c r="AZ8" s="68"/>
      <c r="BA8" s="68"/>
      <c r="BB8" s="68">
        <f>データ!U6</f>
        <v>158.87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0.9</v>
      </c>
      <c r="Q10" s="68"/>
      <c r="R10" s="68"/>
      <c r="S10" s="68"/>
      <c r="T10" s="68"/>
      <c r="U10" s="68"/>
      <c r="V10" s="68"/>
      <c r="W10" s="68">
        <f>データ!Q6</f>
        <v>100</v>
      </c>
      <c r="X10" s="68"/>
      <c r="Y10" s="68"/>
      <c r="Z10" s="68"/>
      <c r="AA10" s="68"/>
      <c r="AB10" s="68"/>
      <c r="AC10" s="68"/>
      <c r="AD10" s="69">
        <f>データ!R6</f>
        <v>2250</v>
      </c>
      <c r="AE10" s="69"/>
      <c r="AF10" s="69"/>
      <c r="AG10" s="69"/>
      <c r="AH10" s="69"/>
      <c r="AI10" s="69"/>
      <c r="AJ10" s="69"/>
      <c r="AK10" s="2"/>
      <c r="AL10" s="69">
        <f>データ!V6</f>
        <v>190</v>
      </c>
      <c r="AM10" s="69"/>
      <c r="AN10" s="69"/>
      <c r="AO10" s="69"/>
      <c r="AP10" s="69"/>
      <c r="AQ10" s="69"/>
      <c r="AR10" s="69"/>
      <c r="AS10" s="69"/>
      <c r="AT10" s="68">
        <f>データ!W6</f>
        <v>0.05</v>
      </c>
      <c r="AU10" s="68"/>
      <c r="AV10" s="68"/>
      <c r="AW10" s="68"/>
      <c r="AX10" s="68"/>
      <c r="AY10" s="68"/>
      <c r="AZ10" s="68"/>
      <c r="BA10" s="68"/>
      <c r="BB10" s="68">
        <f>データ!X6</f>
        <v>3800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43</v>
      </c>
      <c r="N86" s="26" t="s">
        <v>44</v>
      </c>
      <c r="O86" s="26" t="str">
        <f>データ!EO6</f>
        <v>【0.01】</v>
      </c>
    </row>
  </sheetData>
  <sheetProtection algorithmName="SHA-512" hashValue="uqOPz8jUmG+ipf+QsT6Nd76npPGOTRD7R8OBv3Uu1+PR6dGYyqBdwU24oJnokyu4dqynj6tpGvj5ovaHQOKoMQ==" saltValue="KFVhpEtZ2FCr2W2GXHIK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392065</v>
      </c>
      <c r="D6" s="33">
        <f t="shared" si="3"/>
        <v>47</v>
      </c>
      <c r="E6" s="33">
        <f t="shared" si="3"/>
        <v>17</v>
      </c>
      <c r="F6" s="33">
        <f t="shared" si="3"/>
        <v>6</v>
      </c>
      <c r="G6" s="33">
        <f t="shared" si="3"/>
        <v>0</v>
      </c>
      <c r="H6" s="33" t="str">
        <f t="shared" si="3"/>
        <v>高知県　須崎市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0.9</v>
      </c>
      <c r="Q6" s="34">
        <f t="shared" si="3"/>
        <v>100</v>
      </c>
      <c r="R6" s="34">
        <f t="shared" si="3"/>
        <v>2250</v>
      </c>
      <c r="S6" s="34">
        <f t="shared" si="3"/>
        <v>21502</v>
      </c>
      <c r="T6" s="34">
        <f t="shared" si="3"/>
        <v>135.34</v>
      </c>
      <c r="U6" s="34">
        <f t="shared" si="3"/>
        <v>158.87</v>
      </c>
      <c r="V6" s="34">
        <f t="shared" si="3"/>
        <v>190</v>
      </c>
      <c r="W6" s="34">
        <f t="shared" si="3"/>
        <v>0.05</v>
      </c>
      <c r="X6" s="34">
        <f t="shared" si="3"/>
        <v>3800</v>
      </c>
      <c r="Y6" s="35">
        <f>IF(Y7="",NA(),Y7)</f>
        <v>100</v>
      </c>
      <c r="Z6" s="35">
        <f t="shared" ref="Z6:AH6" si="4">IF(Z7="",NA(),Z7)</f>
        <v>100</v>
      </c>
      <c r="AA6" s="35">
        <f t="shared" si="4"/>
        <v>95.13</v>
      </c>
      <c r="AB6" s="35">
        <f t="shared" si="4"/>
        <v>97.89</v>
      </c>
      <c r="AC6" s="35">
        <f t="shared" si="4"/>
        <v>97.71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56.17</v>
      </c>
      <c r="BR6" s="35">
        <f t="shared" ref="BR6:BZ6" si="8">IF(BR7="",NA(),BR7)</f>
        <v>42.19</v>
      </c>
      <c r="BS6" s="35">
        <f t="shared" si="8"/>
        <v>36.4</v>
      </c>
      <c r="BT6" s="35">
        <f t="shared" si="8"/>
        <v>35.31</v>
      </c>
      <c r="BU6" s="35">
        <f t="shared" si="8"/>
        <v>42.09</v>
      </c>
      <c r="BV6" s="35">
        <f t="shared" si="8"/>
        <v>43.13</v>
      </c>
      <c r="BW6" s="35">
        <f t="shared" si="8"/>
        <v>46.26</v>
      </c>
      <c r="BX6" s="35">
        <f t="shared" si="8"/>
        <v>45.81</v>
      </c>
      <c r="BY6" s="35">
        <f t="shared" si="8"/>
        <v>43.43</v>
      </c>
      <c r="BZ6" s="35">
        <f t="shared" si="8"/>
        <v>41.41</v>
      </c>
      <c r="CA6" s="34" t="str">
        <f>IF(CA7="","",IF(CA7="-","【-】","【"&amp;SUBSTITUTE(TEXT(CA7,"#,##0.00"),"-","△")&amp;"】"))</f>
        <v>【45.31】</v>
      </c>
      <c r="CB6" s="35">
        <f>IF(CB7="",NA(),CB7)</f>
        <v>218.73</v>
      </c>
      <c r="CC6" s="35">
        <f t="shared" ref="CC6:CK6" si="9">IF(CC7="",NA(),CC7)</f>
        <v>287.64999999999998</v>
      </c>
      <c r="CD6" s="35">
        <f t="shared" si="9"/>
        <v>341.38</v>
      </c>
      <c r="CE6" s="35">
        <f t="shared" si="9"/>
        <v>349.62</v>
      </c>
      <c r="CF6" s="35">
        <f t="shared" si="9"/>
        <v>297.7</v>
      </c>
      <c r="CG6" s="35">
        <f t="shared" si="9"/>
        <v>392.03</v>
      </c>
      <c r="CH6" s="35">
        <f t="shared" si="9"/>
        <v>376.4</v>
      </c>
      <c r="CI6" s="35">
        <f t="shared" si="9"/>
        <v>383.92</v>
      </c>
      <c r="CJ6" s="35">
        <f t="shared" si="9"/>
        <v>400.44</v>
      </c>
      <c r="CK6" s="35">
        <f t="shared" si="9"/>
        <v>417.56</v>
      </c>
      <c r="CL6" s="34" t="str">
        <f>IF(CL7="","",IF(CL7="-","【-】","【"&amp;SUBSTITUTE(TEXT(CL7,"#,##0.00"),"-","△")&amp;"】"))</f>
        <v>【379.91】</v>
      </c>
      <c r="CM6" s="35">
        <f>IF(CM7="",NA(),CM7)</f>
        <v>33.119999999999997</v>
      </c>
      <c r="CN6" s="35">
        <f t="shared" ref="CN6:CV6" si="10">IF(CN7="",NA(),CN7)</f>
        <v>31.85</v>
      </c>
      <c r="CO6" s="35">
        <f t="shared" si="10"/>
        <v>32.479999999999997</v>
      </c>
      <c r="CP6" s="35">
        <f t="shared" si="10"/>
        <v>31.21</v>
      </c>
      <c r="CQ6" s="35">
        <f t="shared" si="10"/>
        <v>30.57</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92.42</v>
      </c>
      <c r="CY6" s="35">
        <f t="shared" ref="CY6:DG6" si="11">IF(CY7="",NA(),CY7)</f>
        <v>92.57</v>
      </c>
      <c r="CZ6" s="35">
        <f t="shared" si="11"/>
        <v>92.54</v>
      </c>
      <c r="DA6" s="35">
        <f t="shared" si="11"/>
        <v>93.88</v>
      </c>
      <c r="DB6" s="35">
        <f t="shared" si="11"/>
        <v>95.26</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392065</v>
      </c>
      <c r="D7" s="37">
        <v>47</v>
      </c>
      <c r="E7" s="37">
        <v>17</v>
      </c>
      <c r="F7" s="37">
        <v>6</v>
      </c>
      <c r="G7" s="37">
        <v>0</v>
      </c>
      <c r="H7" s="37" t="s">
        <v>98</v>
      </c>
      <c r="I7" s="37" t="s">
        <v>99</v>
      </c>
      <c r="J7" s="37" t="s">
        <v>100</v>
      </c>
      <c r="K7" s="37" t="s">
        <v>101</v>
      </c>
      <c r="L7" s="37" t="s">
        <v>102</v>
      </c>
      <c r="M7" s="37" t="s">
        <v>103</v>
      </c>
      <c r="N7" s="38" t="s">
        <v>104</v>
      </c>
      <c r="O7" s="38" t="s">
        <v>105</v>
      </c>
      <c r="P7" s="38">
        <v>0.9</v>
      </c>
      <c r="Q7" s="38">
        <v>100</v>
      </c>
      <c r="R7" s="38">
        <v>2250</v>
      </c>
      <c r="S7" s="38">
        <v>21502</v>
      </c>
      <c r="T7" s="38">
        <v>135.34</v>
      </c>
      <c r="U7" s="38">
        <v>158.87</v>
      </c>
      <c r="V7" s="38">
        <v>190</v>
      </c>
      <c r="W7" s="38">
        <v>0.05</v>
      </c>
      <c r="X7" s="38">
        <v>3800</v>
      </c>
      <c r="Y7" s="38">
        <v>100</v>
      </c>
      <c r="Z7" s="38">
        <v>100</v>
      </c>
      <c r="AA7" s="38">
        <v>95.13</v>
      </c>
      <c r="AB7" s="38">
        <v>97.89</v>
      </c>
      <c r="AC7" s="38">
        <v>97.71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1029.24</v>
      </c>
      <c r="BL7" s="38">
        <v>1063.93</v>
      </c>
      <c r="BM7" s="38">
        <v>1060.8599999999999</v>
      </c>
      <c r="BN7" s="38">
        <v>1006.65</v>
      </c>
      <c r="BO7" s="38">
        <v>998.42</v>
      </c>
      <c r="BP7" s="38">
        <v>953.26</v>
      </c>
      <c r="BQ7" s="38">
        <v>56.17</v>
      </c>
      <c r="BR7" s="38">
        <v>42.19</v>
      </c>
      <c r="BS7" s="38">
        <v>36.4</v>
      </c>
      <c r="BT7" s="38">
        <v>35.31</v>
      </c>
      <c r="BU7" s="38">
        <v>42.09</v>
      </c>
      <c r="BV7" s="38">
        <v>43.13</v>
      </c>
      <c r="BW7" s="38">
        <v>46.26</v>
      </c>
      <c r="BX7" s="38">
        <v>45.81</v>
      </c>
      <c r="BY7" s="38">
        <v>43.43</v>
      </c>
      <c r="BZ7" s="38">
        <v>41.41</v>
      </c>
      <c r="CA7" s="38">
        <v>45.31</v>
      </c>
      <c r="CB7" s="38">
        <v>218.73</v>
      </c>
      <c r="CC7" s="38">
        <v>287.64999999999998</v>
      </c>
      <c r="CD7" s="38">
        <v>341.38</v>
      </c>
      <c r="CE7" s="38">
        <v>349.62</v>
      </c>
      <c r="CF7" s="38">
        <v>297.7</v>
      </c>
      <c r="CG7" s="38">
        <v>392.03</v>
      </c>
      <c r="CH7" s="38">
        <v>376.4</v>
      </c>
      <c r="CI7" s="38">
        <v>383.92</v>
      </c>
      <c r="CJ7" s="38">
        <v>400.44</v>
      </c>
      <c r="CK7" s="38">
        <v>417.56</v>
      </c>
      <c r="CL7" s="38">
        <v>379.91</v>
      </c>
      <c r="CM7" s="38">
        <v>33.119999999999997</v>
      </c>
      <c r="CN7" s="38">
        <v>31.85</v>
      </c>
      <c r="CO7" s="38">
        <v>32.479999999999997</v>
      </c>
      <c r="CP7" s="38">
        <v>31.21</v>
      </c>
      <c r="CQ7" s="38">
        <v>30.57</v>
      </c>
      <c r="CR7" s="38">
        <v>35.64</v>
      </c>
      <c r="CS7" s="38">
        <v>33.729999999999997</v>
      </c>
      <c r="CT7" s="38">
        <v>33.21</v>
      </c>
      <c r="CU7" s="38">
        <v>32.229999999999997</v>
      </c>
      <c r="CV7" s="38">
        <v>32.479999999999997</v>
      </c>
      <c r="CW7" s="38">
        <v>33.67</v>
      </c>
      <c r="CX7" s="38">
        <v>92.42</v>
      </c>
      <c r="CY7" s="38">
        <v>92.57</v>
      </c>
      <c r="CZ7" s="38">
        <v>92.54</v>
      </c>
      <c r="DA7" s="38">
        <v>93.88</v>
      </c>
      <c r="DB7" s="38">
        <v>95.26</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2021-01-13T02:42:42Z</cp:lastPrinted>
  <dcterms:created xsi:type="dcterms:W3CDTF">2020-12-04T03:12:17Z</dcterms:created>
  <dcterms:modified xsi:type="dcterms:W3CDTF">2021-01-13T04:21:31Z</dcterms:modified>
  <cp:category/>
</cp:coreProperties>
</file>