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3114環境水道課\02_上下水道班\3114_02_02_水道経営\08_調査・報告\市町村振興課\50_経営比較分析表\R1_四万十町_経営比較分析表\"/>
    </mc:Choice>
  </mc:AlternateContent>
  <workbookProtection workbookAlgorithmName="SHA-512" workbookHashValue="a6BlGyC/enScnVf4hzP3s+BbWksKo9qAQwMui5ziRrHGj5AUtzUCEJFhxUVnk4PAEkMO4ZRR5/zUZLm9NP23/A==" workbookSaltValue="gcI3mnTwEJ+n1sGPbu58pg==" workbookSpinCount="100000" lockStructure="1"/>
  <bookViews>
    <workbookView xWindow="0" yWindow="0" windowWidth="15360" windowHeight="7635"/>
  </bookViews>
  <sheets>
    <sheet name="法非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AT8" i="4"/>
  <c r="AL8" i="4"/>
  <c r="W8" i="4"/>
  <c r="P8" i="4"/>
  <c r="I8" i="4"/>
  <c r="B6" i="4"/>
</calcChain>
</file>

<file path=xl/sharedStrings.xml><?xml version="1.0" encoding="utf-8"?>
<sst xmlns="http://schemas.openxmlformats.org/spreadsheetml/2006/main" count="236" uniqueCount="123">
  <si>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</si>
  <si>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</si>
  <si>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</si>
  <si>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</si>
  <si>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</si>
  <si>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</si>
  <si>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</si>
  <si>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</si>
  <si>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</si>
  <si>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</si>
  <si>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</si>
  <si>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</si>
  <si>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</si>
  <si>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</si>
  <si>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</si>
  <si>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</si>
  <si>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</si>
  <si>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</si>
  <si>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</si>
  <si>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</si>
  <si>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</si>
  <si>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</si>
  <si>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</si>
  <si>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</si>
  <si>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</si>
  <si>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</si>
  <si>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</si>
  <si>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</si>
  <si>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</si>
  <si>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</si>
  <si>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</si>
  <si>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</si>
  <si>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</si>
  <si>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</si>
  <si>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</si>
  <si>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</si>
  <si>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</si>
  <si>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</si>
  <si>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</si>
  <si>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</si>
  <si>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</si>
  <si>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</si>
  <si>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</si>
  <si>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</si>
  <si>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</si>
  <si>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</si>
  <si>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</si>
  <si>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</si>
  <si>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</si>
  <si>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</si>
  <si>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</si>
  <si>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</si>
  <si>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</si>
  <si>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</si>
  <si>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</si>
  <si>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</si>
  <si>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</si>
  <si>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</si>
  <si>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</si>
  <si>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</si>
  <si>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</si>
  <si>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</si>
  <si>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</si>
  <si>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</si>
  <si>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</si>
  <si>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</si>
  <si>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</si>
  <si>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</si>
  <si>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</si>
  <si>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</si>
  <si>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</si>
  <si>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</si>
  <si>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</si>
  <si>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</si>
  <si>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</si>
  <si>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</si>
  <si>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</si>
  <si>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</si>
  <si>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</si>
  <si>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</si>
  <si>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</si>
  <si>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</si>
  <si>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</si>
  <si>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</si>
  <si>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</si>
  <si>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</si>
  <si>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</si>
  <si>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</si>
  <si>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</si>
  <si>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</si>
  <si>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</si>
  <si>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</si>
  <si>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</si>
  <si>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</si>
  <si>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</si>
  <si>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</si>
  <si>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</si>
  <si>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</si>
  <si>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</si>
  <si>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</si>
  <si>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</si>
  <si>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</si>
  <si>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</si>
  <si>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</si>
  <si>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</si>
  <si>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</si>
  <si>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</si>
  <si>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</si>
  <si>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</si>
  <si>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</si>
  <si>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</si>
  <si>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</si>
  <si>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</si>
  <si>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</si>
  <si>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</si>
  <si>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</si>
  <si>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</si>
  <si>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</si>
  <si>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</si>
  <si>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</si>
  <si>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　使用人数が極めて少ないため、経営的には厳しいが、水環境保全のため今後も適切な維持管理を実施し、処理施設の長寿命化を図っていく。</t>
    <phoneticPr fontId="4"/>
  </si>
  <si>
    <t>　森ヶ内地区は平成７年より供用しているが、施設設備が簡易なことから、高額の修繕等は発生してない。
　現在、定期検査等の実施と適正な維持管理を行い安定した稼働をしている。</t>
    <phoneticPr fontId="4"/>
  </si>
  <si>
    <t>　四万十町の簡易排水施設は処理施設および管路ともに整備済みである。
  現在の主な支出は維持管理費用が主となっている。
　経費回収率、汚水処理原価及び施設利用率は供用開始当初から低値のまま推移しており類似団体平均と比べ低い。維持管理費用は一定に推移しているが、今後は使用人数の減少が予想され使用料収入も減少傾向にあり、収支不足を他会計繰入金に依存せざるを得ない状況にある。
　なお、⑦施設利用率(%)の27年度当該値については、データ・グラフには反映されていないが　6.67になり、使用人数の減少とともに低下している。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</si>
</sst>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FF-4675-8E88-9BD3AF680E1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2FF-4675-8E88-9BD3AF680E1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formatCode="#,##0.00;&quot;△&quot;#,##0.00">
                  <c:v>0</c:v>
                </c:pt>
                <c:pt idx="1">
                  <c:v>6.67</c:v>
                </c:pt>
                <c:pt idx="2">
                  <c:v>6.67</c:v>
                </c:pt>
                <c:pt idx="3">
                  <c:v>6.67</c:v>
                </c:pt>
                <c:pt idx="4">
                  <c:v>6.67</c:v>
                </c:pt>
              </c:numCache>
            </c:numRef>
          </c:val>
          <c:extLst>
            <c:ext xmlns:c16="http://schemas.microsoft.com/office/drawing/2014/chart" uri="{C3380CC4-5D6E-409C-BE32-E72D297353CC}">
              <c16:uniqueId val="{00000000-22BB-4D12-AE3C-14B9DCAF62B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27.46</c:v>
                </c:pt>
                <c:pt idx="1">
                  <c:v>27.55</c:v>
                </c:pt>
                <c:pt idx="2">
                  <c:v>27.26</c:v>
                </c:pt>
                <c:pt idx="3">
                  <c:v>27.09</c:v>
                </c:pt>
                <c:pt idx="4">
                  <c:v>26.64</c:v>
                </c:pt>
              </c:numCache>
            </c:numRef>
          </c:val>
          <c:smooth val="0"/>
          <c:extLst>
            <c:ext xmlns:c16="http://schemas.microsoft.com/office/drawing/2014/chart" uri="{C3380CC4-5D6E-409C-BE32-E72D297353CC}">
              <c16:uniqueId val="{00000001-22BB-4D12-AE3C-14B9DCAF62B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C41-4A07-B2DC-62E603CEBAE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94.81</c:v>
                </c:pt>
                <c:pt idx="1">
                  <c:v>94.87</c:v>
                </c:pt>
                <c:pt idx="2">
                  <c:v>94.93</c:v>
                </c:pt>
                <c:pt idx="3">
                  <c:v>95.1</c:v>
                </c:pt>
                <c:pt idx="4">
                  <c:v>95.52</c:v>
                </c:pt>
              </c:numCache>
            </c:numRef>
          </c:val>
          <c:smooth val="0"/>
          <c:extLst>
            <c:ext xmlns:c16="http://schemas.microsoft.com/office/drawing/2014/chart" uri="{C3380CC4-5D6E-409C-BE32-E72D297353CC}">
              <c16:uniqueId val="{00000001-4C41-4A07-B2DC-62E603CEBAE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9E3-4FAF-996C-046D4E7EDCC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E3-4FAF-996C-046D4E7EDCC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87-475A-AC73-D3477126A7B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87-475A-AC73-D3477126A7B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98-4614-978A-396EAC4DDD2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98-4614-978A-396EAC4DDD2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7D-4B20-A7C2-9491639A9BC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7D-4B20-A7C2-9491639A9BC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A3-44E5-9564-A8AD20BD8D7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A3-44E5-9564-A8AD20BD8D7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8F-47A9-B614-0B10EF83464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332.28</c:v>
                </c:pt>
                <c:pt idx="1">
                  <c:v>274.07</c:v>
                </c:pt>
                <c:pt idx="2">
                  <c:v>243.02</c:v>
                </c:pt>
                <c:pt idx="3">
                  <c:v>196.19</c:v>
                </c:pt>
                <c:pt idx="4">
                  <c:v>129.4</c:v>
                </c:pt>
              </c:numCache>
            </c:numRef>
          </c:val>
          <c:smooth val="0"/>
          <c:extLst>
            <c:ext xmlns:c16="http://schemas.microsoft.com/office/drawing/2014/chart" uri="{C3380CC4-5D6E-409C-BE32-E72D297353CC}">
              <c16:uniqueId val="{00000001-078F-47A9-B614-0B10EF83464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25.78</c:v>
                </c:pt>
                <c:pt idx="1">
                  <c:v>24.36</c:v>
                </c:pt>
                <c:pt idx="2">
                  <c:v>25.61</c:v>
                </c:pt>
                <c:pt idx="3">
                  <c:v>28.37</c:v>
                </c:pt>
                <c:pt idx="4">
                  <c:v>31.29</c:v>
                </c:pt>
              </c:numCache>
            </c:numRef>
          </c:val>
          <c:extLst>
            <c:ext xmlns:c16="http://schemas.microsoft.com/office/drawing/2014/chart" uri="{C3380CC4-5D6E-409C-BE32-E72D297353CC}">
              <c16:uniqueId val="{00000000-656B-4EDA-923D-E56E9A616DE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35.83</c:v>
                </c:pt>
                <c:pt idx="1">
                  <c:v>37.06</c:v>
                </c:pt>
                <c:pt idx="2">
                  <c:v>41.35</c:v>
                </c:pt>
                <c:pt idx="3">
                  <c:v>39.07</c:v>
                </c:pt>
                <c:pt idx="4">
                  <c:v>38.409999999999997</c:v>
                </c:pt>
              </c:numCache>
            </c:numRef>
          </c:val>
          <c:smooth val="0"/>
          <c:extLst>
            <c:ext xmlns:c16="http://schemas.microsoft.com/office/drawing/2014/chart" uri="{C3380CC4-5D6E-409C-BE32-E72D297353CC}">
              <c16:uniqueId val="{00000001-656B-4EDA-923D-E56E9A616DE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465.06</c:v>
                </c:pt>
                <c:pt idx="1">
                  <c:v>436.25</c:v>
                </c:pt>
                <c:pt idx="2">
                  <c:v>410</c:v>
                </c:pt>
                <c:pt idx="3">
                  <c:v>407.5</c:v>
                </c:pt>
                <c:pt idx="4">
                  <c:v>407.5</c:v>
                </c:pt>
              </c:numCache>
            </c:numRef>
          </c:val>
          <c:extLst>
            <c:ext xmlns:c16="http://schemas.microsoft.com/office/drawing/2014/chart" uri="{C3380CC4-5D6E-409C-BE32-E72D297353CC}">
              <c16:uniqueId val="{00000000-D4DD-4FAB-842F-653FDB1B6E0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528.37</c:v>
                </c:pt>
                <c:pt idx="1">
                  <c:v>514.20000000000005</c:v>
                </c:pt>
                <c:pt idx="2">
                  <c:v>456.7</c:v>
                </c:pt>
                <c:pt idx="3">
                  <c:v>485</c:v>
                </c:pt>
                <c:pt idx="4">
                  <c:v>501.56</c:v>
                </c:pt>
              </c:numCache>
            </c:numRef>
          </c:val>
          <c:smooth val="0"/>
          <c:extLst>
            <c:ext xmlns:c16="http://schemas.microsoft.com/office/drawing/2014/chart" uri="{C3380CC4-5D6E-409C-BE32-E72D297353CC}">
              <c16:uniqueId val="{00000001-D4DD-4FAB-842F-653FDB1B6E0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7"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四万十町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簡易排水</v>
      </c>
      <c r="Q8" s="49"/>
      <c r="R8" s="49"/>
      <c r="S8" s="49"/>
      <c r="T8" s="49"/>
      <c r="U8" s="49"/>
      <c r="V8" s="49"/>
      <c r="W8" s="49" t="str">
        <f>データ!L6</f>
        <v>J2</v>
      </c>
      <c r="X8" s="49"/>
      <c r="Y8" s="49"/>
      <c r="Z8" s="49"/>
      <c r="AA8" s="49"/>
      <c r="AB8" s="49"/>
      <c r="AC8" s="49"/>
      <c r="AD8" s="50" t="str">
        <f>データ!$M$6</f>
        <v>非設置</v>
      </c>
      <c r="AE8" s="50"/>
      <c r="AF8" s="50"/>
      <c r="AG8" s="50"/>
      <c r="AH8" s="50"/>
      <c r="AI8" s="50"/>
      <c r="AJ8" s="50"/>
      <c r="AK8" s="3"/>
      <c r="AL8" s="51">
        <f>データ!S6</f>
        <v>16809</v>
      </c>
      <c r="AM8" s="51"/>
      <c r="AN8" s="51"/>
      <c r="AO8" s="51"/>
      <c r="AP8" s="51"/>
      <c r="AQ8" s="51"/>
      <c r="AR8" s="51"/>
      <c r="AS8" s="51"/>
      <c r="AT8" s="46">
        <f>データ!T6</f>
        <v>642.28</v>
      </c>
      <c r="AU8" s="46"/>
      <c r="AV8" s="46"/>
      <c r="AW8" s="46"/>
      <c r="AX8" s="46"/>
      <c r="AY8" s="46"/>
      <c r="AZ8" s="46"/>
      <c r="BA8" s="46"/>
      <c r="BB8" s="46">
        <f>データ!U6</f>
        <v>26.17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0.08</v>
      </c>
      <c r="Q10" s="46"/>
      <c r="R10" s="46"/>
      <c r="S10" s="46"/>
      <c r="T10" s="46"/>
      <c r="U10" s="46"/>
      <c r="V10" s="46"/>
      <c r="W10" s="46">
        <f>データ!Q6</f>
        <v>88.89</v>
      </c>
      <c r="X10" s="46"/>
      <c r="Y10" s="46"/>
      <c r="Z10" s="46"/>
      <c r="AA10" s="46"/>
      <c r="AB10" s="46"/>
      <c r="AC10" s="46"/>
      <c r="AD10" s="51">
        <f>データ!R6</f>
        <v>2610</v>
      </c>
      <c r="AE10" s="51"/>
      <c r="AF10" s="51"/>
      <c r="AG10" s="51"/>
      <c r="AH10" s="51"/>
      <c r="AI10" s="51"/>
      <c r="AJ10" s="51"/>
      <c r="AK10" s="2"/>
      <c r="AL10" s="51">
        <f>データ!V6</f>
        <v>13</v>
      </c>
      <c r="AM10" s="51"/>
      <c r="AN10" s="51"/>
      <c r="AO10" s="51"/>
      <c r="AP10" s="51"/>
      <c r="AQ10" s="51"/>
      <c r="AR10" s="51"/>
      <c r="AS10" s="51"/>
      <c r="AT10" s="46">
        <f>データ!W6</f>
        <v>0.01</v>
      </c>
      <c r="AU10" s="46"/>
      <c r="AV10" s="46"/>
      <c r="AW10" s="46"/>
      <c r="AX10" s="46"/>
      <c r="AY10" s="46"/>
      <c r="AZ10" s="46"/>
      <c r="BA10" s="46"/>
      <c r="BB10" s="46">
        <f>データ!X6</f>
        <v>1300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122</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121</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【129.40】</v>
      </c>
      <c r="I86" s="26" t="str">
        <f>データ!CA6</f>
        <v>【38.41】</v>
      </c>
      <c r="J86" s="26" t="str">
        <f>データ!CL6</f>
        <v>【501.56】</v>
      </c>
      <c r="K86" s="26" t="str">
        <f>データ!CW6</f>
        <v>【26.64】</v>
      </c>
      <c r="L86" s="26" t="str">
        <f>データ!DH6</f>
        <v>【95.52】</v>
      </c>
      <c r="M86" s="26" t="s">
        <v>45</v>
      </c>
      <c r="N86" s="26" t="s">
        <v>45</v>
      </c>
      <c r="O86" s="26" t="str">
        <f>データ!EO6</f>
        <v>【0.00】</v>
      </c>
    </row>
  </sheetData>
  <sheetProtection algorithmName="SHA-512" hashValue="3OVgIa6HqKE+SX7cc20faelwOsg7uvfpiSKIksudchhsn6eOxMrQmTWNmMXoDfz/V19XnjpSo+1MrfbXvHosGQ==" saltValue="1pa9sMC4+4rOEy30lRbWA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394122</v>
      </c>
      <c r="D6" s="33">
        <f t="shared" si="3"/>
        <v>47</v>
      </c>
      <c r="E6" s="33">
        <f t="shared" si="3"/>
        <v>17</v>
      </c>
      <c r="F6" s="33">
        <f t="shared" si="3"/>
        <v>8</v>
      </c>
      <c r="G6" s="33">
        <f t="shared" si="3"/>
        <v>0</v>
      </c>
      <c r="H6" s="33" t="str">
        <f t="shared" si="3"/>
        <v>高知県　四万十町</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0.08</v>
      </c>
      <c r="Q6" s="34">
        <f t="shared" si="3"/>
        <v>88.89</v>
      </c>
      <c r="R6" s="34">
        <f t="shared" si="3"/>
        <v>2610</v>
      </c>
      <c r="S6" s="34">
        <f t="shared" si="3"/>
        <v>16809</v>
      </c>
      <c r="T6" s="34">
        <f t="shared" si="3"/>
        <v>642.28</v>
      </c>
      <c r="U6" s="34">
        <f t="shared" si="3"/>
        <v>26.17</v>
      </c>
      <c r="V6" s="34">
        <f t="shared" si="3"/>
        <v>13</v>
      </c>
      <c r="W6" s="34">
        <f t="shared" si="3"/>
        <v>0.01</v>
      </c>
      <c r="X6" s="34">
        <f t="shared" si="3"/>
        <v>1300</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332.28</v>
      </c>
      <c r="BL6" s="35">
        <f t="shared" si="7"/>
        <v>274.07</v>
      </c>
      <c r="BM6" s="35">
        <f t="shared" si="7"/>
        <v>243.02</v>
      </c>
      <c r="BN6" s="35">
        <f t="shared" si="7"/>
        <v>196.19</v>
      </c>
      <c r="BO6" s="35">
        <f t="shared" si="7"/>
        <v>129.4</v>
      </c>
      <c r="BP6" s="34" t="str">
        <f>IF(BP7="","",IF(BP7="-","【-】","【"&amp;SUBSTITUTE(TEXT(BP7,"#,##0.00"),"-","△")&amp;"】"))</f>
        <v>【129.40】</v>
      </c>
      <c r="BQ6" s="35">
        <f>IF(BQ7="",NA(),BQ7)</f>
        <v>25.78</v>
      </c>
      <c r="BR6" s="35">
        <f t="shared" ref="BR6:BZ6" si="8">IF(BR7="",NA(),BR7)</f>
        <v>24.36</v>
      </c>
      <c r="BS6" s="35">
        <f t="shared" si="8"/>
        <v>25.61</v>
      </c>
      <c r="BT6" s="35">
        <f t="shared" si="8"/>
        <v>28.37</v>
      </c>
      <c r="BU6" s="35">
        <f t="shared" si="8"/>
        <v>31.29</v>
      </c>
      <c r="BV6" s="35">
        <f t="shared" si="8"/>
        <v>35.83</v>
      </c>
      <c r="BW6" s="35">
        <f t="shared" si="8"/>
        <v>37.06</v>
      </c>
      <c r="BX6" s="35">
        <f t="shared" si="8"/>
        <v>41.35</v>
      </c>
      <c r="BY6" s="35">
        <f t="shared" si="8"/>
        <v>39.07</v>
      </c>
      <c r="BZ6" s="35">
        <f t="shared" si="8"/>
        <v>38.409999999999997</v>
      </c>
      <c r="CA6" s="34" t="str">
        <f>IF(CA7="","",IF(CA7="-","【-】","【"&amp;SUBSTITUTE(TEXT(CA7,"#,##0.00"),"-","△")&amp;"】"))</f>
        <v>【38.41】</v>
      </c>
      <c r="CB6" s="35">
        <f>IF(CB7="",NA(),CB7)</f>
        <v>465.06</v>
      </c>
      <c r="CC6" s="35">
        <f t="shared" ref="CC6:CK6" si="9">IF(CC7="",NA(),CC7)</f>
        <v>436.25</v>
      </c>
      <c r="CD6" s="35">
        <f t="shared" si="9"/>
        <v>410</v>
      </c>
      <c r="CE6" s="35">
        <f t="shared" si="9"/>
        <v>407.5</v>
      </c>
      <c r="CF6" s="35">
        <f t="shared" si="9"/>
        <v>407.5</v>
      </c>
      <c r="CG6" s="35">
        <f t="shared" si="9"/>
        <v>528.37</v>
      </c>
      <c r="CH6" s="35">
        <f t="shared" si="9"/>
        <v>514.20000000000005</v>
      </c>
      <c r="CI6" s="35">
        <f t="shared" si="9"/>
        <v>456.7</v>
      </c>
      <c r="CJ6" s="35">
        <f t="shared" si="9"/>
        <v>485</v>
      </c>
      <c r="CK6" s="35">
        <f t="shared" si="9"/>
        <v>501.56</v>
      </c>
      <c r="CL6" s="34" t="str">
        <f>IF(CL7="","",IF(CL7="-","【-】","【"&amp;SUBSTITUTE(TEXT(CL7,"#,##0.00"),"-","△")&amp;"】"))</f>
        <v>【501.56】</v>
      </c>
      <c r="CM6" s="34">
        <f>IF(CM7="",NA(),CM7)</f>
        <v>0</v>
      </c>
      <c r="CN6" s="35">
        <f t="shared" ref="CN6:CV6" si="10">IF(CN7="",NA(),CN7)</f>
        <v>6.67</v>
      </c>
      <c r="CO6" s="35">
        <f t="shared" si="10"/>
        <v>6.67</v>
      </c>
      <c r="CP6" s="35">
        <f t="shared" si="10"/>
        <v>6.67</v>
      </c>
      <c r="CQ6" s="35">
        <f t="shared" si="10"/>
        <v>6.67</v>
      </c>
      <c r="CR6" s="35">
        <f t="shared" si="10"/>
        <v>27.46</v>
      </c>
      <c r="CS6" s="35">
        <f t="shared" si="10"/>
        <v>27.55</v>
      </c>
      <c r="CT6" s="35">
        <f t="shared" si="10"/>
        <v>27.26</v>
      </c>
      <c r="CU6" s="35">
        <f t="shared" si="10"/>
        <v>27.09</v>
      </c>
      <c r="CV6" s="35">
        <f t="shared" si="10"/>
        <v>26.64</v>
      </c>
      <c r="CW6" s="34" t="str">
        <f>IF(CW7="","",IF(CW7="-","【-】","【"&amp;SUBSTITUTE(TEXT(CW7,"#,##0.00"),"-","△")&amp;"】"))</f>
        <v>【26.64】</v>
      </c>
      <c r="CX6" s="35">
        <f>IF(CX7="",NA(),CX7)</f>
        <v>100</v>
      </c>
      <c r="CY6" s="35">
        <f t="shared" ref="CY6:DG6" si="11">IF(CY7="",NA(),CY7)</f>
        <v>100</v>
      </c>
      <c r="CZ6" s="35">
        <f t="shared" si="11"/>
        <v>100</v>
      </c>
      <c r="DA6" s="35">
        <f t="shared" si="11"/>
        <v>100</v>
      </c>
      <c r="DB6" s="35">
        <f t="shared" si="11"/>
        <v>100</v>
      </c>
      <c r="DC6" s="35">
        <f t="shared" si="11"/>
        <v>94.81</v>
      </c>
      <c r="DD6" s="35">
        <f t="shared" si="11"/>
        <v>94.87</v>
      </c>
      <c r="DE6" s="35">
        <f t="shared" si="11"/>
        <v>94.93</v>
      </c>
      <c r="DF6" s="35">
        <f t="shared" si="11"/>
        <v>95.1</v>
      </c>
      <c r="DG6" s="35">
        <f t="shared" si="11"/>
        <v>95.52</v>
      </c>
      <c r="DH6" s="34" t="str">
        <f>IF(DH7="","",IF(DH7="-","【-】","【"&amp;SUBSTITUTE(TEXT(DH7,"#,##0.00"),"-","△")&amp;"】"))</f>
        <v>【95.52】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2019</v>
      </c>
      <c r="C7" s="37">
        <v>394122</v>
      </c>
      <c r="D7" s="37">
        <v>47</v>
      </c>
      <c r="E7" s="37">
        <v>17</v>
      </c>
      <c r="F7" s="37">
        <v>8</v>
      </c>
      <c r="G7" s="37">
        <v>0</v>
      </c>
      <c r="H7" s="37" t="s">
        <v>99</v>
      </c>
      <c r="I7" s="37" t="s">
        <v>100</v>
      </c>
      <c r="J7" s="37" t="s">
        <v>101</v>
      </c>
      <c r="K7" s="37" t="s">
        <v>102</v>
      </c>
      <c r="L7" s="37" t="s">
        <v>103</v>
      </c>
      <c r="M7" s="37" t="s">
        <v>104</v>
      </c>
      <c r="N7" s="38" t="s">
        <v>105</v>
      </c>
      <c r="O7" s="38" t="s">
        <v>106</v>
      </c>
      <c r="P7" s="38">
        <v>0.08</v>
      </c>
      <c r="Q7" s="38">
        <v>88.89</v>
      </c>
      <c r="R7" s="38">
        <v>2610</v>
      </c>
      <c r="S7" s="38">
        <v>16809</v>
      </c>
      <c r="T7" s="38">
        <v>642.28</v>
      </c>
      <c r="U7" s="38">
        <v>26.17</v>
      </c>
      <c r="V7" s="38">
        <v>13</v>
      </c>
      <c r="W7" s="38">
        <v>0.01</v>
      </c>
      <c r="X7" s="38">
        <v>1300</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332.28</v>
      </c>
      <c r="BL7" s="38">
        <v>274.07</v>
      </c>
      <c r="BM7" s="38">
        <v>243.02</v>
      </c>
      <c r="BN7" s="38">
        <v>196.19</v>
      </c>
      <c r="BO7" s="38">
        <v>129.4</v>
      </c>
      <c r="BP7" s="38">
        <v>129.4</v>
      </c>
      <c r="BQ7" s="38">
        <v>25.78</v>
      </c>
      <c r="BR7" s="38">
        <v>24.36</v>
      </c>
      <c r="BS7" s="38">
        <v>25.61</v>
      </c>
      <c r="BT7" s="38">
        <v>28.37</v>
      </c>
      <c r="BU7" s="38">
        <v>31.29</v>
      </c>
      <c r="BV7" s="38">
        <v>35.83</v>
      </c>
      <c r="BW7" s="38">
        <v>37.06</v>
      </c>
      <c r="BX7" s="38">
        <v>41.35</v>
      </c>
      <c r="BY7" s="38">
        <v>39.07</v>
      </c>
      <c r="BZ7" s="38">
        <v>38.409999999999997</v>
      </c>
      <c r="CA7" s="38">
        <v>38.409999999999997</v>
      </c>
      <c r="CB7" s="38">
        <v>465.06</v>
      </c>
      <c r="CC7" s="38">
        <v>436.25</v>
      </c>
      <c r="CD7" s="38">
        <v>410</v>
      </c>
      <c r="CE7" s="38">
        <v>407.5</v>
      </c>
      <c r="CF7" s="38">
        <v>407.5</v>
      </c>
      <c r="CG7" s="38">
        <v>528.37</v>
      </c>
      <c r="CH7" s="38">
        <v>514.20000000000005</v>
      </c>
      <c r="CI7" s="38">
        <v>456.7</v>
      </c>
      <c r="CJ7" s="38">
        <v>485</v>
      </c>
      <c r="CK7" s="38">
        <v>501.56</v>
      </c>
      <c r="CL7" s="38">
        <v>501.56</v>
      </c>
      <c r="CM7" s="38">
        <v>0</v>
      </c>
      <c r="CN7" s="38">
        <v>6.67</v>
      </c>
      <c r="CO7" s="38">
        <v>6.67</v>
      </c>
      <c r="CP7" s="38">
        <v>6.67</v>
      </c>
      <c r="CQ7" s="38">
        <v>6.67</v>
      </c>
      <c r="CR7" s="38">
        <v>27.46</v>
      </c>
      <c r="CS7" s="38">
        <v>27.55</v>
      </c>
      <c r="CT7" s="38">
        <v>27.26</v>
      </c>
      <c r="CU7" s="38">
        <v>27.09</v>
      </c>
      <c r="CV7" s="38">
        <v>26.64</v>
      </c>
      <c r="CW7" s="38">
        <v>26.64</v>
      </c>
      <c r="CX7" s="38">
        <v>100</v>
      </c>
      <c r="CY7" s="38">
        <v>100</v>
      </c>
      <c r="CZ7" s="38">
        <v>100</v>
      </c>
      <c r="DA7" s="38">
        <v>100</v>
      </c>
      <c r="DB7" s="38">
        <v>100</v>
      </c>
      <c r="DC7" s="38">
        <v>94.81</v>
      </c>
      <c r="DD7" s="38">
        <v>94.87</v>
      </c>
      <c r="DE7" s="38">
        <v>94.93</v>
      </c>
      <c r="DF7" s="38">
        <v>95.1</v>
      </c>
      <c r="DG7" s="38">
        <v>95.52</v>
      </c>
      <c r="DH7" s="38">
        <v>95.52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116</v>
      </c>
      <c r="E13" t="s">
        <v>117</v>
      </c>
      <c r="F13" t="s">
        <v>118</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高知県中西部電算協議会</cp:lastModifiedBy>
  <cp:lastPrinted>2021-01-26T08:32:11Z</cp:lastPrinted>
  <dcterms:created xsi:type="dcterms:W3CDTF">2020-12-04T03:13:51Z</dcterms:created>
  <dcterms:modified xsi:type="dcterms:W3CDTF">2021-01-26T08:43:49Z</dcterms:modified>
  <cp:category/>
</cp:coreProperties>
</file>