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36\Desktop\"/>
    </mc:Choice>
  </mc:AlternateContent>
  <workbookProtection workbookAlgorithmName="SHA-512" workbookHashValue="E8cVsK9sMaSjPiAnRgS3h3/eQs/TSxOr3KxHHiDU3sHQSUD2UXDsaUeu5TXOTgL9B+nL7SqBky4qlpeWitPZig==" workbookSaltValue="8Tv/t89pSrW9G837BwAyJQ==" workbookSpinCount="100000" lockStructure="1"/>
  <bookViews>
    <workbookView xWindow="0" yWindow="0" windowWidth="28800" windowHeight="1177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<sst xmlns="http://schemas.openxmlformats.org/spreadsheetml/2006/main" count="247" uniqueCount="119">
  <si>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</si>
  <si>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</si>
  <si>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</si>
  <si>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</si>
  <si>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</si>
  <si>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</si>
  <si>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</si>
  <si>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</si>
  <si>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</si>
  <si>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</si>
  <si>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</si>
  <si>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</si>
  <si>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</si>
  <si>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</si>
  <si>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</si>
  <si>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</si>
  <si>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</si>
  <si>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</si>
  <si>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</si>
  <si>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</si>
  <si>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</si>
  <si>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</si>
  <si>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</si>
  <si>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</si>
  <si>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</si>
  <si>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</si>
  <si>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</si>
  <si>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</si>
  <si>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</si>
  <si>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</si>
  <si>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</si>
  <si>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</si>
  <si>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</si>
  <si>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</si>
  <si>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</si>
  <si>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</si>
  <si>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</si>
  <si>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</si>
  <si>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</si>
  <si>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</si>
  <si>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</si>
  <si>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</si>
  <si>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</si>
  <si>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</si>
  <si>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</si>
  <si>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</si>
  <si>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</si>
  <si>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</si>
  <si>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</si>
  <si>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</si>
  <si>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</si>
  <si>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</si>
  <si>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</si>
  <si>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</si>
  <si>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</si>
  <si>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</si>
  <si>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</si>
  <si>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</si>
  <si>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</si>
  <si>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</si>
  <si>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</si>
  <si>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</si>
  <si>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</si>
  <si>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</si>
  <si>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</si>
  <si>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</si>
  <si>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</si>
  <si>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</si>
  <si>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</si>
  <si>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</si>
  <si>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</si>
  <si>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</si>
  <si>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</si>
  <si>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</si>
  <si>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</si>
  <si>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</si>
  <si>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</si>
  <si>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</si>
  <si>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</si>
  <si>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</si>
  <si>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</si>
  <si>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</si>
  <si>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</si>
  <si>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</si>
  <si>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</si>
  <si>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</si>
  <si>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</si>
  <si>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</si>
  <si>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</si>
  <si>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</si>
  <si>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</si>
  <si>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</si>
  <si>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</si>
  <si>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</si>
  <si>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</si>
  <si>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</si>
  <si>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</si>
  <si>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</si>
  <si>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</si>
  <si>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</si>
  <si>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</si>
  <si>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</si>
  <si>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</si>
  <si>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</si>
  <si>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</si>
  <si>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</si>
  <si>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</si>
  <si>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</si>
  <si>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</si>
  <si>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</si>
  <si>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</si>
  <si>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</si>
  <si>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</si>
  <si>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</si>
  <si>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</si>
  <si>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</si>
  <si>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概ね他市町村と比較して適正に経営できていると考える。
　表にもあるように現在特筆すべき大規模な改善点はないものと考えられるため、今後も同様の健全性・効率性を維持できるように努める。</t>
    <phoneticPr fontId="4"/>
  </si>
  <si>
    <t>　使用実績から30年程度が耐用年数であるが、現在は耐用年数を超えるものはないため、老朽化への対応について、今後数年間は準備期間であると考えている。</t>
    <phoneticPr fontId="4"/>
  </si>
  <si>
    <t>　現在は適切な運営が行われていると考えるが、老朽化や新規設置も含めて、今後の維持管理等については現在の経営状況では困難になることも考えられるため、料金改定も含めて検討課題である。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</si>
</sst>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F3-4166-BF2C-061E2FD0102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F3-4166-BF2C-061E2FD0102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55.43</c:v>
                </c:pt>
              </c:numCache>
            </c:numRef>
          </c:val>
          <c:extLst>
            <c:ext xmlns:c16="http://schemas.microsoft.com/office/drawing/2014/chart" uri="{C3380CC4-5D6E-409C-BE32-E72D297353CC}">
              <c16:uniqueId val="{00000000-10E8-48F9-8F68-8ECEFF300F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61.94</c:v>
                </c:pt>
                <c:pt idx="2">
                  <c:v>61.79</c:v>
                </c:pt>
                <c:pt idx="3">
                  <c:v>59.94</c:v>
                </c:pt>
                <c:pt idx="4">
                  <c:v>59.64</c:v>
                </c:pt>
              </c:numCache>
            </c:numRef>
          </c:val>
          <c:smooth val="0"/>
          <c:extLst>
            <c:ext xmlns:c16="http://schemas.microsoft.com/office/drawing/2014/chart" uri="{C3380CC4-5D6E-409C-BE32-E72D297353CC}">
              <c16:uniqueId val="{00000001-10E8-48F9-8F68-8ECEFF300F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E2-40C0-AE55-40B6127812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95.26</c:v>
                </c:pt>
                <c:pt idx="1">
                  <c:v>94.14</c:v>
                </c:pt>
                <c:pt idx="2">
                  <c:v>92.44</c:v>
                </c:pt>
                <c:pt idx="3">
                  <c:v>89.66</c:v>
                </c:pt>
                <c:pt idx="4">
                  <c:v>90.63</c:v>
                </c:pt>
              </c:numCache>
            </c:numRef>
          </c:val>
          <c:smooth val="0"/>
          <c:extLst>
            <c:ext xmlns:c16="http://schemas.microsoft.com/office/drawing/2014/chart" uri="{C3380CC4-5D6E-409C-BE32-E72D297353CC}">
              <c16:uniqueId val="{00000001-A4E2-40C0-AE55-40B6127812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129.30000000000001</c:v>
                </c:pt>
                <c:pt idx="1">
                  <c:v>72.84</c:v>
                </c:pt>
                <c:pt idx="2">
                  <c:v>78.56</c:v>
                </c:pt>
                <c:pt idx="3">
                  <c:v>70.040000000000006</c:v>
                </c:pt>
                <c:pt idx="4">
                  <c:v>55.28</c:v>
                </c:pt>
              </c:numCache>
            </c:numRef>
          </c:val>
          <c:extLst>
            <c:ext xmlns:c16="http://schemas.microsoft.com/office/drawing/2014/chart" uri="{C3380CC4-5D6E-409C-BE32-E72D297353CC}">
              <c16:uniqueId val="{00000000-EEFF-4085-894F-EE587782C3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FF-4085-894F-EE587782C3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8C-4DA6-BADA-90B14E1F8A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8C-4DA6-BADA-90B14E1F8A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76-492F-AA54-7837EF26DAB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76-492F-AA54-7837EF26DAB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BB-4BF2-A28E-B98B6BCD91A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BB-4BF2-A28E-B98B6BCD91A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1D-48B6-AD00-B42680DBB4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1D-48B6-AD00-B42680DBB4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formatCode="#,##0.00;&quot;△&quot;#,##0.00;&quot;-&quot;">
                  <c:v>27.64</c:v>
                </c:pt>
                <c:pt idx="4" formatCode="#,##0.00;&quot;△&quot;#,##0.00;&quot;-&quot;">
                  <c:v>39.39</c:v>
                </c:pt>
              </c:numCache>
            </c:numRef>
          </c:val>
          <c:extLst>
            <c:ext xmlns:c16="http://schemas.microsoft.com/office/drawing/2014/chart" uri="{C3380CC4-5D6E-409C-BE32-E72D297353CC}">
              <c16:uniqueId val="{00000000-3774-46D0-A41B-94EEAC9BE2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241.49</c:v>
                </c:pt>
                <c:pt idx="1">
                  <c:v>248.44</c:v>
                </c:pt>
                <c:pt idx="2">
                  <c:v>244.85</c:v>
                </c:pt>
                <c:pt idx="3">
                  <c:v>296.89</c:v>
                </c:pt>
                <c:pt idx="4">
                  <c:v>270.57</c:v>
                </c:pt>
              </c:numCache>
            </c:numRef>
          </c:val>
          <c:smooth val="0"/>
          <c:extLst>
            <c:ext xmlns:c16="http://schemas.microsoft.com/office/drawing/2014/chart" uri="{C3380CC4-5D6E-409C-BE32-E72D297353CC}">
              <c16:uniqueId val="{00000001-3774-46D0-A41B-94EEAC9BE2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186.27</c:v>
                </c:pt>
                <c:pt idx="1">
                  <c:v>99.35</c:v>
                </c:pt>
                <c:pt idx="2">
                  <c:v>99.97</c:v>
                </c:pt>
                <c:pt idx="3">
                  <c:v>95.1</c:v>
                </c:pt>
                <c:pt idx="4">
                  <c:v>100.87</c:v>
                </c:pt>
              </c:numCache>
            </c:numRef>
          </c:val>
          <c:extLst>
            <c:ext xmlns:c16="http://schemas.microsoft.com/office/drawing/2014/chart" uri="{C3380CC4-5D6E-409C-BE32-E72D297353CC}">
              <c16:uniqueId val="{00000000-E4F7-4842-8215-8FBA06219E4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65.7</c:v>
                </c:pt>
                <c:pt idx="1">
                  <c:v>66.73</c:v>
                </c:pt>
                <c:pt idx="2">
                  <c:v>64.78</c:v>
                </c:pt>
                <c:pt idx="3">
                  <c:v>63.06</c:v>
                </c:pt>
                <c:pt idx="4">
                  <c:v>62.5</c:v>
                </c:pt>
              </c:numCache>
            </c:numRef>
          </c:val>
          <c:smooth val="0"/>
          <c:extLst>
            <c:ext xmlns:c16="http://schemas.microsoft.com/office/drawing/2014/chart" uri="{C3380CC4-5D6E-409C-BE32-E72D297353CC}">
              <c16:uniqueId val="{00000001-E4F7-4842-8215-8FBA06219E4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75.290000000000006</c:v>
                </c:pt>
                <c:pt idx="1">
                  <c:v>142.07</c:v>
                </c:pt>
                <c:pt idx="2">
                  <c:v>140.47</c:v>
                </c:pt>
                <c:pt idx="3">
                  <c:v>146.55000000000001</c:v>
                </c:pt>
                <c:pt idx="4">
                  <c:v>140.38999999999999</c:v>
                </c:pt>
              </c:numCache>
            </c:numRef>
          </c:val>
          <c:extLst>
            <c:ext xmlns:c16="http://schemas.microsoft.com/office/drawing/2014/chart" uri="{C3380CC4-5D6E-409C-BE32-E72D297353CC}">
              <c16:uniqueId val="{00000000-CE7A-46C9-B4CE-E9FCC4C56A5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247.94</c:v>
                </c:pt>
                <c:pt idx="1">
                  <c:v>241.29</c:v>
                </c:pt>
                <c:pt idx="2">
                  <c:v>250.21</c:v>
                </c:pt>
                <c:pt idx="3">
                  <c:v>264.77</c:v>
                </c:pt>
                <c:pt idx="4">
                  <c:v>269.33</c:v>
                </c:pt>
              </c:numCache>
            </c:numRef>
          </c:val>
          <c:smooth val="0"/>
          <c:extLst>
            <c:ext xmlns:c16="http://schemas.microsoft.com/office/drawing/2014/chart" uri="{C3380CC4-5D6E-409C-BE32-E72D297353CC}">
              <c16:uniqueId val="{00000001-CE7A-46C9-B4CE-E9FCC4C56A5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津野町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5731</v>
      </c>
      <c r="AM8" s="69"/>
      <c r="AN8" s="69"/>
      <c r="AO8" s="69"/>
      <c r="AP8" s="69"/>
      <c r="AQ8" s="69"/>
      <c r="AR8" s="69"/>
      <c r="AS8" s="69"/>
      <c r="AT8" s="68">
        <f>データ!T6</f>
        <v>197.85</v>
      </c>
      <c r="AU8" s="68"/>
      <c r="AV8" s="68"/>
      <c r="AW8" s="68"/>
      <c r="AX8" s="68"/>
      <c r="AY8" s="68"/>
      <c r="AZ8" s="68"/>
      <c r="BA8" s="68"/>
      <c r="BB8" s="68">
        <f>データ!U6</f>
        <v>28.97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48.59</v>
      </c>
      <c r="Q10" s="68"/>
      <c r="R10" s="68"/>
      <c r="S10" s="68"/>
      <c r="T10" s="68"/>
      <c r="U10" s="68"/>
      <c r="V10" s="68"/>
      <c r="W10" s="68">
        <f>データ!Q6</f>
        <v>100</v>
      </c>
      <c r="X10" s="68"/>
      <c r="Y10" s="68"/>
      <c r="Z10" s="68"/>
      <c r="AA10" s="68"/>
      <c r="AB10" s="68"/>
      <c r="AC10" s="68"/>
      <c r="AD10" s="69">
        <f>データ!R6</f>
        <v>2618</v>
      </c>
      <c r="AE10" s="69"/>
      <c r="AF10" s="69"/>
      <c r="AG10" s="69"/>
      <c r="AH10" s="69"/>
      <c r="AI10" s="69"/>
      <c r="AJ10" s="69"/>
      <c r="AK10" s="2"/>
      <c r="AL10" s="69">
        <f>データ!V6</f>
        <v>2758</v>
      </c>
      <c r="AM10" s="69"/>
      <c r="AN10" s="69"/>
      <c r="AO10" s="69"/>
      <c r="AP10" s="69"/>
      <c r="AQ10" s="69"/>
      <c r="AR10" s="69"/>
      <c r="AS10" s="69"/>
      <c r="AT10" s="68">
        <f>データ!W6</f>
        <v>197.98</v>
      </c>
      <c r="AU10" s="68"/>
      <c r="AV10" s="68"/>
      <c r="AW10" s="68"/>
      <c r="AX10" s="68"/>
      <c r="AY10" s="68"/>
      <c r="AZ10" s="68"/>
      <c r="BA10" s="68"/>
      <c r="BB10" s="68">
        <f>データ!X6</f>
        <v>13.93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JF/aj0YKgbxuZ8A3j0sNBm8WJ2gk1fNjdq9rQJIPcSx93gwToK0WLcQpueWAc4N9Hs0yhWPg8USvTAH3AygmhQ==" saltValue="qk0Rcxj1a2hWyflm/6VX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394114</v>
      </c>
      <c r="D6" s="33">
        <f t="shared" si="3"/>
        <v>47</v>
      </c>
      <c r="E6" s="33">
        <f t="shared" si="3"/>
        <v>18</v>
      </c>
      <c r="F6" s="33">
        <f t="shared" si="3"/>
        <v>0</v>
      </c>
      <c r="G6" s="33">
        <f t="shared" si="3"/>
        <v>0</v>
      </c>
      <c r="H6" s="33" t="str">
        <f t="shared" si="3"/>
        <v>高知県　津野町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48.59</v>
      </c>
      <c r="Q6" s="34">
        <f t="shared" si="3"/>
        <v>100</v>
      </c>
      <c r="R6" s="34">
        <f t="shared" si="3"/>
        <v>2618</v>
      </c>
      <c r="S6" s="34">
        <f t="shared" si="3"/>
        <v>5731</v>
      </c>
      <c r="T6" s="34">
        <f t="shared" si="3"/>
        <v>197.85</v>
      </c>
      <c r="U6" s="34">
        <f t="shared" si="3"/>
        <v>28.97</v>
      </c>
      <c r="V6" s="34">
        <f t="shared" si="3"/>
        <v>2758</v>
      </c>
      <c r="W6" s="34">
        <f t="shared" si="3"/>
        <v>197.98</v>
      </c>
      <c r="X6" s="34">
        <f t="shared" si="3"/>
        <v>13.93</v>
      </c>
      <c r="Y6" s="35">
        <f>IF(Y7="",NA(),Y7)</f>
        <v>129.30000000000001</v>
      </c>
      <c r="Z6" s="35">
        <f t="shared" ref="Z6:AH6" si="4">IF(Z7="",NA(),Z7)</f>
        <v>72.84</v>
      </c>
      <c r="AA6" s="35">
        <f t="shared" si="4"/>
        <v>78.56</v>
      </c>
      <c r="AB6" s="35">
        <f t="shared" si="4"/>
        <v>70.040000000000006</v>
      </c>
      <c r="AC6" s="35">
        <f t="shared" si="4"/>
        <v>55.28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27.64</v>
      </c>
      <c r="BJ6" s="35">
        <f t="shared" si="7"/>
        <v>39.39</v>
      </c>
      <c r="BK6" s="35">
        <f t="shared" si="7"/>
        <v>241.49</v>
      </c>
      <c r="BL6" s="35">
        <f t="shared" si="7"/>
        <v>248.44</v>
      </c>
      <c r="BM6" s="35">
        <f t="shared" si="7"/>
        <v>244.85</v>
      </c>
      <c r="BN6" s="35">
        <f t="shared" si="7"/>
        <v>296.89</v>
      </c>
      <c r="BO6" s="35">
        <f t="shared" si="7"/>
        <v>270.57</v>
      </c>
      <c r="BP6" s="34" t="str">
        <f>IF(BP7="","",IF(BP7="-","【-】","【"&amp;SUBSTITUTE(TEXT(BP7,"#,##0.00"),"-","△")&amp;"】"))</f>
        <v>【307.23】</v>
      </c>
      <c r="BQ6" s="35">
        <f>IF(BQ7="",NA(),BQ7)</f>
        <v>186.27</v>
      </c>
      <c r="BR6" s="35">
        <f t="shared" ref="BR6:BZ6" si="8">IF(BR7="",NA(),BR7)</f>
        <v>99.35</v>
      </c>
      <c r="BS6" s="35">
        <f t="shared" si="8"/>
        <v>99.97</v>
      </c>
      <c r="BT6" s="35">
        <f t="shared" si="8"/>
        <v>95.1</v>
      </c>
      <c r="BU6" s="35">
        <f t="shared" si="8"/>
        <v>100.87</v>
      </c>
      <c r="BV6" s="35">
        <f t="shared" si="8"/>
        <v>65.7</v>
      </c>
      <c r="BW6" s="35">
        <f t="shared" si="8"/>
        <v>66.73</v>
      </c>
      <c r="BX6" s="35">
        <f t="shared" si="8"/>
        <v>64.78</v>
      </c>
      <c r="BY6" s="35">
        <f t="shared" si="8"/>
        <v>63.06</v>
      </c>
      <c r="BZ6" s="35">
        <f t="shared" si="8"/>
        <v>62.5</v>
      </c>
      <c r="CA6" s="34" t="str">
        <f>IF(CA7="","",IF(CA7="-","【-】","【"&amp;SUBSTITUTE(TEXT(CA7,"#,##0.00"),"-","△")&amp;"】"))</f>
        <v>【59.98】</v>
      </c>
      <c r="CB6" s="35">
        <f>IF(CB7="",NA(),CB7)</f>
        <v>75.290000000000006</v>
      </c>
      <c r="CC6" s="35">
        <f t="shared" ref="CC6:CK6" si="9">IF(CC7="",NA(),CC7)</f>
        <v>142.07</v>
      </c>
      <c r="CD6" s="35">
        <f t="shared" si="9"/>
        <v>140.47</v>
      </c>
      <c r="CE6" s="35">
        <f t="shared" si="9"/>
        <v>146.55000000000001</v>
      </c>
      <c r="CF6" s="35">
        <f t="shared" si="9"/>
        <v>140.38999999999999</v>
      </c>
      <c r="CG6" s="35">
        <f t="shared" si="9"/>
        <v>247.94</v>
      </c>
      <c r="CH6" s="35">
        <f t="shared" si="9"/>
        <v>241.29</v>
      </c>
      <c r="CI6" s="35">
        <f t="shared" si="9"/>
        <v>250.21</v>
      </c>
      <c r="CJ6" s="35">
        <f t="shared" si="9"/>
        <v>264.77</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55.43</v>
      </c>
      <c r="CR6" s="35">
        <f t="shared" si="10"/>
        <v>60.25</v>
      </c>
      <c r="CS6" s="35">
        <f t="shared" si="10"/>
        <v>61.94</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95.26</v>
      </c>
      <c r="DD6" s="35">
        <f t="shared" si="11"/>
        <v>94.14</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394114</v>
      </c>
      <c r="D7" s="37">
        <v>47</v>
      </c>
      <c r="E7" s="37">
        <v>18</v>
      </c>
      <c r="F7" s="37">
        <v>0</v>
      </c>
      <c r="G7" s="37">
        <v>0</v>
      </c>
      <c r="H7" s="37" t="s">
        <v>97</v>
      </c>
      <c r="I7" s="37" t="s">
        <v>98</v>
      </c>
      <c r="J7" s="37" t="s">
        <v>99</v>
      </c>
      <c r="K7" s="37" t="s">
        <v>100</v>
      </c>
      <c r="L7" s="37" t="s">
        <v>101</v>
      </c>
      <c r="M7" s="37" t="s">
        <v>102</v>
      </c>
      <c r="N7" s="38" t="s">
        <v>103</v>
      </c>
      <c r="O7" s="38" t="s">
        <v>104</v>
      </c>
      <c r="P7" s="38">
        <v>48.59</v>
      </c>
      <c r="Q7" s="38">
        <v>100</v>
      </c>
      <c r="R7" s="38">
        <v>2618</v>
      </c>
      <c r="S7" s="38">
        <v>5731</v>
      </c>
      <c r="T7" s="38">
        <v>197.85</v>
      </c>
      <c r="U7" s="38">
        <v>28.97</v>
      </c>
      <c r="V7" s="38">
        <v>2758</v>
      </c>
      <c r="W7" s="38">
        <v>197.98</v>
      </c>
      <c r="X7" s="38">
        <v>13.93</v>
      </c>
      <c r="Y7" s="38">
        <v>129.30000000000001</v>
      </c>
      <c r="Z7" s="38">
        <v>72.84</v>
      </c>
      <c r="AA7" s="38">
        <v>78.56</v>
      </c>
      <c r="AB7" s="38">
        <v>70.040000000000006</v>
      </c>
      <c r="AC7" s="38">
        <v>55.28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27.64</v>
      </c>
      <c r="BJ7" s="38">
        <v>39.39</v>
      </c>
      <c r="BK7" s="38">
        <v>241.49</v>
      </c>
      <c r="BL7" s="38">
        <v>248.44</v>
      </c>
      <c r="BM7" s="38">
        <v>244.85</v>
      </c>
      <c r="BN7" s="38">
        <v>296.89</v>
      </c>
      <c r="BO7" s="38">
        <v>270.57</v>
      </c>
      <c r="BP7" s="38">
        <v>307.23</v>
      </c>
      <c r="BQ7" s="38">
        <v>186.27</v>
      </c>
      <c r="BR7" s="38">
        <v>99.35</v>
      </c>
      <c r="BS7" s="38">
        <v>99.97</v>
      </c>
      <c r="BT7" s="38">
        <v>95.1</v>
      </c>
      <c r="BU7" s="38">
        <v>100.87</v>
      </c>
      <c r="BV7" s="38">
        <v>65.7</v>
      </c>
      <c r="BW7" s="38">
        <v>66.73</v>
      </c>
      <c r="BX7" s="38">
        <v>64.78</v>
      </c>
      <c r="BY7" s="38">
        <v>63.06</v>
      </c>
      <c r="BZ7" s="38">
        <v>62.5</v>
      </c>
      <c r="CA7" s="38">
        <v>59.98</v>
      </c>
      <c r="CB7" s="38">
        <v>75.290000000000006</v>
      </c>
      <c r="CC7" s="38">
        <v>142.07</v>
      </c>
      <c r="CD7" s="38">
        <v>140.47</v>
      </c>
      <c r="CE7" s="38">
        <v>146.55000000000001</v>
      </c>
      <c r="CF7" s="38">
        <v>140.38999999999999</v>
      </c>
      <c r="CG7" s="38">
        <v>247.94</v>
      </c>
      <c r="CH7" s="38">
        <v>241.29</v>
      </c>
      <c r="CI7" s="38">
        <v>250.21</v>
      </c>
      <c r="CJ7" s="38">
        <v>264.77</v>
      </c>
      <c r="CK7" s="38">
        <v>269.33</v>
      </c>
      <c r="CL7" s="38">
        <v>272.98</v>
      </c>
      <c r="CM7" s="38">
        <v>100</v>
      </c>
      <c r="CN7" s="38">
        <v>100</v>
      </c>
      <c r="CO7" s="38">
        <v>100</v>
      </c>
      <c r="CP7" s="38">
        <v>100</v>
      </c>
      <c r="CQ7" s="38">
        <v>55.43</v>
      </c>
      <c r="CR7" s="38">
        <v>60.25</v>
      </c>
      <c r="CS7" s="38">
        <v>61.94</v>
      </c>
      <c r="CT7" s="38">
        <v>61.79</v>
      </c>
      <c r="CU7" s="38">
        <v>59.94</v>
      </c>
      <c r="CV7" s="38">
        <v>59.64</v>
      </c>
      <c r="CW7" s="38">
        <v>58.71</v>
      </c>
      <c r="CX7" s="38">
        <v>100</v>
      </c>
      <c r="CY7" s="38">
        <v>100</v>
      </c>
      <c r="CZ7" s="38">
        <v>100</v>
      </c>
      <c r="DA7" s="38">
        <v>100</v>
      </c>
      <c r="DB7" s="38">
        <v>100</v>
      </c>
      <c r="DC7" s="38">
        <v>95.26</v>
      </c>
      <c r="DD7" s="38">
        <v>94.14</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2020-12-04T03:18:38Z</dcterms:created>
  <dcterms:modified xsi:type="dcterms:W3CDTF">2021-01-27T00:52:32Z</dcterms:modified>
  <cp:category/>
</cp:coreProperties>
</file>