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v3\企画財務課$\20_財務担当\A-00_共通\A-00-00_庶務\A-00-00-02_照会関係書\照会回答\回答\回答済_190129〆切_県市町村振興課_公営企業に係る「経営比較分析表」の分析及び公表について（依頼）\【水道・経営比較分析表】2017_392014_46_010_001\"/>
    </mc:Choice>
  </mc:AlternateContent>
  <workbookProtection workbookAlgorithmName="SHA-512" workbookHashValue="FxhRG4ZvyaJVL0tb681t8VhT1xTmq9GpX+r4XbpEnfqgCFCaXAsOXf+/VWctsQrTRpLFhO+/HOfLYnCyW87LOA==" workbookSaltValue="DgQoWo+ldZwRsKaRW1o11g==" workbookSpinCount="100000" lockStructure="1"/>
  <bookViews>
    <workbookView xWindow="0" yWindow="0" windowWidth="15360" windowHeight="7632"/>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<sst xmlns="http://schemas.openxmlformats.org/spreadsheetml/2006/main" count="232" uniqueCount="120">
  <si>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</si>
  <si>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</si>
  <si>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</si>
  <si>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</si>
  <si>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</si>
  <si>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</si>
  <si>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</si>
  <si>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</si>
  <si>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</si>
  <si>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</si>
  <si>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</si>
  <si>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</si>
  <si>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</si>
  <si>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</si>
  <si>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</si>
  <si>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</si>
  <si>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</si>
  <si>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</si>
  <si>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</si>
  <si>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</si>
  <si>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</si>
  <si>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</si>
  <si>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</si>
  <si>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</si>
  <si>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</si>
  <si>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</si>
  <si>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</si>
  <si>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</si>
  <si>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</si>
  <si>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</si>
  <si>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</si>
  <si>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</si>
  <si>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</si>
  <si>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</si>
  <si>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</si>
  <si>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</si>
  <si>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</si>
  <si>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</si>
  <si>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</si>
  <si>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</si>
  <si>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</si>
  <si>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</si>
  <si>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</si>
  <si>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</si>
  <si>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</si>
  <si>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</si>
  <si>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</si>
  <si>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</si>
  <si>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</si>
  <si>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</si>
  <si>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</si>
  <si>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</si>
  <si>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</si>
  <si>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</si>
  <si>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</si>
  <si>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</si>
  <si>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</si>
  <si>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</si>
  <si>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</si>
  <si>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</si>
  <si>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</si>
  <si>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</si>
  <si>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</si>
  <si>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</si>
  <si>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</si>
  <si>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</si>
  <si>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</si>
  <si>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</si>
  <si>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</si>
  <si>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</si>
  <si>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</si>
  <si>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</si>
  <si>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</si>
  <si>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</si>
  <si>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</si>
  <si>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</si>
  <si>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</si>
  <si>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</si>
  <si>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</si>
  <si>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</si>
  <si>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</si>
  <si>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</si>
  <si>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</si>
  <si>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</si>
  <si>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</si>
  <si>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</si>
  <si>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</si>
  <si>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</si>
  <si>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</si>
  <si>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</si>
  <si>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</si>
  <si>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</si>
  <si>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</si>
  <si>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</si>
  <si>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</si>
  <si>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</si>
  <si>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</si>
  <si>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</si>
  <si>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</si>
  <si>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</si>
  <si>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</si>
  <si>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</si>
  <si>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</si>
  <si>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</si>
  <si>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</si>
  <si>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高知市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</si>
  <si>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</si>
  <si>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</si>
  <si>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</si>
  <si>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</si>
  <si>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</si>
  <si>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</si>
  <si>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</si>
  <si>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</si>
  <si>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</si>
  <si>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</si>
  <si>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</si>
  <si>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将来的な施設更新の必要性を表す有形固定資産減価償却率と管路更新率が類似団体平均を下回っているものの，管路の老朽化度合を表す管路経年化率は類似団体平均を上回っている。
　平成25年度に策定した水道事業アセットマネジメント推進計画において想定耐用年数（60～80年）による更新計画を策定しており，施設の機能維持に努めている。
　今後も安定したサービスを提供し続けるため，計画的な管路の布設替に取り組んでいく。</t>
    <rPh sb="28" eb="30">
      <t>カンロ</t>
    </rPh>
    <rPh sb="30" eb="32">
      <t>コウシン</t>
    </rPh>
    <rPh sb="32" eb="33">
      <t>リツ</t>
    </rPh>
    <rPh sb="34" eb="36">
      <t>ルイジ</t>
    </rPh>
    <rPh sb="36" eb="38">
      <t>ダンタイ</t>
    </rPh>
    <rPh sb="38" eb="40">
      <t>ヘイキン</t>
    </rPh>
    <rPh sb="41" eb="43">
      <t>シタマワ</t>
    </rPh>
    <phoneticPr fontId="4"/>
  </si>
  <si>
    <t>　経常収支比率，料金回収率とも類似団体平均よりも高く，給水原価は類似団体平均よりも低くなっている。累積欠損金比率は0％で推移しており，これまでの経費の削減効果等によって，効率的で健全な経営が保たれている状況と考えられる。
　ただし，企業債残高対給水収益比率は類似団体平均よりも高くなっていることから，今後の企業債発行の抑制や元利償還金の返済による費用の増加等への対応が必要となる。
　また，有収率は高く，効率的に収益の確保ができているものの，施設利用率は類似団体平均を下回っており，今後の施設更新時には，ダウンサイジングを行っていく予定である。
　流動比率が平成26年度に大幅に低下しているのは，会計基準の見直しにより企業債を負債に計上することとなったため生じたものであり，実質的に低下したものではない。</t>
    <rPh sb="49" eb="51">
      <t>ルイセキ</t>
    </rPh>
    <rPh sb="51" eb="53">
      <t>ケッソン</t>
    </rPh>
    <rPh sb="53" eb="54">
      <t>キン</t>
    </rPh>
    <rPh sb="54" eb="56">
      <t>ヒリツ</t>
    </rPh>
    <rPh sb="60" eb="62">
      <t>スイイ</t>
    </rPh>
    <rPh sb="244" eb="246">
      <t>シセツ</t>
    </rPh>
    <rPh sb="246" eb="248">
      <t>コウシン</t>
    </rPh>
    <rPh sb="248" eb="249">
      <t>トキ</t>
    </rPh>
    <rPh sb="261" eb="262">
      <t>オコナ</t>
    </rPh>
    <rPh sb="266" eb="268">
      <t>ヨテイ</t>
    </rPh>
    <phoneticPr fontId="4"/>
  </si>
  <si>
    <t>　人口減少や節水意識の定着等による有収水量の減少に伴う給水収益の減少が見込まれる中，老朽化施設の更新や管路の耐震化が急務となっている。
　平成29年度に，投資の合理化や経営の効率化を前提とした，今後10年間の経営の基本計画となる経営戦略の策定を行っており，将来の水需要を踏まえた，適切な施設や管路のダウンサイジングやスペックダウンを進めるとともに，収支ギャップの解消が見込めない場合は，料金体系の見直し等による収益確保を図っていく。
　今後も長期的に安定したサービスの提供に向け，経営基盤の強化とともに財政マネジメントの向上に取り組んでいく。</t>
    <rPh sb="116" eb="118">
      <t>センリャク</t>
    </rPh>
    <rPh sb="122" eb="123">
      <t>オコナ</t>
    </rPh>
    <rPh sb="174" eb="176">
      <t>シュウシ</t>
    </rPh>
    <rPh sb="181" eb="183">
      <t>カイショウ</t>
    </rPh>
    <rPh sb="184" eb="186">
      <t>ミコ</t>
    </rPh>
    <rPh sb="189" eb="191">
      <t>バアイ</t>
    </rPh>
    <rPh sb="195" eb="197">
      <t>タイケイ</t>
    </rPh>
    <rPh sb="198" eb="200">
      <t>ミナオ</t>
    </rPh>
    <rPh sb="201" eb="202">
      <t>ナド</t>
    </rPh>
    <rPh sb="210" eb="211">
      <t>ハカ</t>
    </rPh>
    <rPh sb="218" eb="220">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</si>
</sst>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1.1599999999999999</c:v>
                </c:pt>
                <c:pt idx="1">
                  <c:v>1.34</c:v>
                </c:pt>
                <c:pt idx="2">
                  <c:v>0.55000000000000004</c:v>
                </c:pt>
                <c:pt idx="3">
                  <c:v>0.72</c:v>
                </c:pt>
                <c:pt idx="4">
                  <c:v>0.64</c:v>
                </c:pt>
              </c:numCache>
            </c:numRef>
          </c:val>
          <c:extLst xmlns:c16r2="http://schemas.microsoft.com/office/drawing/2015/06/chart">
            <c:ext xmlns:c16="http://schemas.microsoft.com/office/drawing/2014/chart" uri="{C3380CC4-5D6E-409C-BE32-E72D297353CC}">
              <c16:uniqueId val="{00000000-4B57-4605-95E9-E824177E174D}"/>
            </c:ext>
          </c:extLst>
        </c:ser>
        <c:dLbls>
          <c:showLegendKey val="0"/>
          <c:showVal val="0"/>
          <c:showCatName val="0"/>
          <c:showSerName val="0"/>
          <c:showPercent val="0"/>
          <c:showBubbleSize val="0"/>
        </c:dLbls>
        <c:gapWidth val="150"/>
        <c:axId val="397427144"/>
        <c:axId val="39742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0.69</c:v>
                </c:pt>
                <c:pt idx="2">
                  <c:v>0.74</c:v>
                </c:pt>
                <c:pt idx="3">
                  <c:v>0.73</c:v>
                </c:pt>
                <c:pt idx="4">
                  <c:v>0.74</c:v>
                </c:pt>
              </c:numCache>
            </c:numRef>
          </c:val>
          <c:smooth val="0"/>
          <c:extLst xmlns:c16r2="http://schemas.microsoft.com/office/drawing/2015/06/chart">
            <c:ext xmlns:c16="http://schemas.microsoft.com/office/drawing/2014/chart" uri="{C3380CC4-5D6E-409C-BE32-E72D297353CC}">
              <c16:uniqueId val="{00000001-4B57-4605-95E9-E824177E174D}"/>
            </c:ext>
          </c:extLst>
        </c:ser>
        <c:dLbls>
          <c:showLegendKey val="0"/>
          <c:showVal val="0"/>
          <c:showCatName val="0"/>
          <c:showSerName val="0"/>
          <c:showPercent val="0"/>
          <c:showBubbleSize val="0"/>
        </c:dLbls>
        <c:marker val="1"/>
        <c:smooth val="0"/>
        <c:axId val="397427144"/>
        <c:axId val="397428320"/>
      </c:lineChart>
      <c:dateAx>
        <c:axId val="397427144"/>
        <c:scaling>
          <c:orientation val="minMax"/>
        </c:scaling>
        <c:delete val="1"/>
        <c:axPos val="b"/>
        <c:numFmt formatCode="ge" sourceLinked="1"/>
        <c:majorTickMark val="none"/>
        <c:minorTickMark val="none"/>
        <c:tickLblPos val="none"/>
        <c:crossAx val="397428320"/>
        <c:crosses val="autoZero"/>
        <c:auto val="1"/>
        <c:lblOffset val="100"/>
        <c:baseTimeUnit val="years"/>
      </c:dateAx>
      <c:valAx>
        <c:axId val="39742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427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55.42</c:v>
                </c:pt>
                <c:pt idx="1">
                  <c:v>54.87</c:v>
                </c:pt>
                <c:pt idx="2">
                  <c:v>54.9</c:v>
                </c:pt>
                <c:pt idx="3">
                  <c:v>54.94</c:v>
                </c:pt>
                <c:pt idx="4">
                  <c:v>55.32</c:v>
                </c:pt>
              </c:numCache>
            </c:numRef>
          </c:val>
          <c:extLst xmlns:c16r2="http://schemas.microsoft.com/office/drawing/2015/06/chart">
            <c:ext xmlns:c16="http://schemas.microsoft.com/office/drawing/2014/chart" uri="{C3380CC4-5D6E-409C-BE32-E72D297353CC}">
              <c16:uniqueId val="{00000000-D1C2-4F82-A1B3-18EE955A05D0}"/>
            </c:ext>
          </c:extLst>
        </c:ser>
        <c:dLbls>
          <c:showLegendKey val="0"/>
          <c:showVal val="0"/>
          <c:showCatName val="0"/>
          <c:showSerName val="0"/>
          <c:showPercent val="0"/>
          <c:showBubbleSize val="0"/>
        </c:dLbls>
        <c:gapWidth val="150"/>
        <c:axId val="544954520"/>
        <c:axId val="544956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63.91</c:v>
                </c:pt>
                <c:pt idx="1">
                  <c:v>63.25</c:v>
                </c:pt>
                <c:pt idx="2">
                  <c:v>63.03</c:v>
                </c:pt>
                <c:pt idx="3">
                  <c:v>63.18</c:v>
                </c:pt>
                <c:pt idx="4">
                  <c:v>63.54</c:v>
                </c:pt>
              </c:numCache>
            </c:numRef>
          </c:val>
          <c:smooth val="0"/>
          <c:extLst xmlns:c16r2="http://schemas.microsoft.com/office/drawing/2015/06/chart">
            <c:ext xmlns:c16="http://schemas.microsoft.com/office/drawing/2014/chart" uri="{C3380CC4-5D6E-409C-BE32-E72D297353CC}">
              <c16:uniqueId val="{00000001-D1C2-4F82-A1B3-18EE955A05D0}"/>
            </c:ext>
          </c:extLst>
        </c:ser>
        <c:dLbls>
          <c:showLegendKey val="0"/>
          <c:showVal val="0"/>
          <c:showCatName val="0"/>
          <c:showSerName val="0"/>
          <c:showPercent val="0"/>
          <c:showBubbleSize val="0"/>
        </c:dLbls>
        <c:marker val="1"/>
        <c:smooth val="0"/>
        <c:axId val="544954520"/>
        <c:axId val="544956088"/>
      </c:lineChart>
      <c:dateAx>
        <c:axId val="544954520"/>
        <c:scaling>
          <c:orientation val="minMax"/>
        </c:scaling>
        <c:delete val="1"/>
        <c:axPos val="b"/>
        <c:numFmt formatCode="ge" sourceLinked="1"/>
        <c:majorTickMark val="none"/>
        <c:minorTickMark val="none"/>
        <c:tickLblPos val="none"/>
        <c:crossAx val="544956088"/>
        <c:crosses val="autoZero"/>
        <c:auto val="1"/>
        <c:lblOffset val="100"/>
        <c:baseTimeUnit val="years"/>
      </c:dateAx>
      <c:valAx>
        <c:axId val="544956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4954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95.16</c:v>
                </c:pt>
                <c:pt idx="1">
                  <c:v>93.96</c:v>
                </c:pt>
                <c:pt idx="2">
                  <c:v>93.56</c:v>
                </c:pt>
                <c:pt idx="3">
                  <c:v>93.83</c:v>
                </c:pt>
                <c:pt idx="4">
                  <c:v>93.08</c:v>
                </c:pt>
              </c:numCache>
            </c:numRef>
          </c:val>
          <c:extLst xmlns:c16r2="http://schemas.microsoft.com/office/drawing/2015/06/chart">
            <c:ext xmlns:c16="http://schemas.microsoft.com/office/drawing/2014/chart" uri="{C3380CC4-5D6E-409C-BE32-E72D297353CC}">
              <c16:uniqueId val="{00000000-ADC2-4C4B-9168-2936251B93C2}"/>
            </c:ext>
          </c:extLst>
        </c:ser>
        <c:dLbls>
          <c:showLegendKey val="0"/>
          <c:showVal val="0"/>
          <c:showCatName val="0"/>
          <c:showSerName val="0"/>
          <c:showPercent val="0"/>
          <c:showBubbleSize val="0"/>
        </c:dLbls>
        <c:gapWidth val="150"/>
        <c:axId val="544950600"/>
        <c:axId val="544952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91.45</c:v>
                </c:pt>
                <c:pt idx="1">
                  <c:v>91.07</c:v>
                </c:pt>
                <c:pt idx="2">
                  <c:v>91.21</c:v>
                </c:pt>
                <c:pt idx="3">
                  <c:v>91.6</c:v>
                </c:pt>
                <c:pt idx="4">
                  <c:v>91.48</c:v>
                </c:pt>
              </c:numCache>
            </c:numRef>
          </c:val>
          <c:smooth val="0"/>
          <c:extLst xmlns:c16r2="http://schemas.microsoft.com/office/drawing/2015/06/chart">
            <c:ext xmlns:c16="http://schemas.microsoft.com/office/drawing/2014/chart" uri="{C3380CC4-5D6E-409C-BE32-E72D297353CC}">
              <c16:uniqueId val="{00000001-ADC2-4C4B-9168-2936251B93C2}"/>
            </c:ext>
          </c:extLst>
        </c:ser>
        <c:dLbls>
          <c:showLegendKey val="0"/>
          <c:showVal val="0"/>
          <c:showCatName val="0"/>
          <c:showSerName val="0"/>
          <c:showPercent val="0"/>
          <c:showBubbleSize val="0"/>
        </c:dLbls>
        <c:marker val="1"/>
        <c:smooth val="0"/>
        <c:axId val="544950600"/>
        <c:axId val="544952168"/>
      </c:lineChart>
      <c:dateAx>
        <c:axId val="544950600"/>
        <c:scaling>
          <c:orientation val="minMax"/>
        </c:scaling>
        <c:delete val="1"/>
        <c:axPos val="b"/>
        <c:numFmt formatCode="ge" sourceLinked="1"/>
        <c:majorTickMark val="none"/>
        <c:minorTickMark val="none"/>
        <c:tickLblPos val="none"/>
        <c:crossAx val="544952168"/>
        <c:crosses val="autoZero"/>
        <c:auto val="1"/>
        <c:lblOffset val="100"/>
        <c:baseTimeUnit val="years"/>
      </c:dateAx>
      <c:valAx>
        <c:axId val="544952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4950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118.81</c:v>
                </c:pt>
                <c:pt idx="1">
                  <c:v>125.21</c:v>
                </c:pt>
                <c:pt idx="2">
                  <c:v>127.5</c:v>
                </c:pt>
                <c:pt idx="3">
                  <c:v>127.32</c:v>
                </c:pt>
                <c:pt idx="4">
                  <c:v>127.28</c:v>
                </c:pt>
              </c:numCache>
            </c:numRef>
          </c:val>
          <c:extLst xmlns:c16r2="http://schemas.microsoft.com/office/drawing/2015/06/chart">
            <c:ext xmlns:c16="http://schemas.microsoft.com/office/drawing/2014/chart" uri="{C3380CC4-5D6E-409C-BE32-E72D297353CC}">
              <c16:uniqueId val="{00000000-E5B1-444C-BBE0-D0BB1522DCDF}"/>
            </c:ext>
          </c:extLst>
        </c:ser>
        <c:dLbls>
          <c:showLegendKey val="0"/>
          <c:showVal val="0"/>
          <c:showCatName val="0"/>
          <c:showSerName val="0"/>
          <c:showPercent val="0"/>
          <c:showBubbleSize val="0"/>
        </c:dLbls>
        <c:gapWidth val="150"/>
        <c:axId val="397429888"/>
        <c:axId val="397430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108.98</c:v>
                </c:pt>
                <c:pt idx="1">
                  <c:v>114.44</c:v>
                </c:pt>
                <c:pt idx="2">
                  <c:v>115.21</c:v>
                </c:pt>
                <c:pt idx="3">
                  <c:v>117.25</c:v>
                </c:pt>
                <c:pt idx="4">
                  <c:v>116.77</c:v>
                </c:pt>
              </c:numCache>
            </c:numRef>
          </c:val>
          <c:smooth val="0"/>
          <c:extLst xmlns:c16r2="http://schemas.microsoft.com/office/drawing/2015/06/chart">
            <c:ext xmlns:c16="http://schemas.microsoft.com/office/drawing/2014/chart" uri="{C3380CC4-5D6E-409C-BE32-E72D297353CC}">
              <c16:uniqueId val="{00000001-E5B1-444C-BBE0-D0BB1522DCDF}"/>
            </c:ext>
          </c:extLst>
        </c:ser>
        <c:dLbls>
          <c:showLegendKey val="0"/>
          <c:showVal val="0"/>
          <c:showCatName val="0"/>
          <c:showSerName val="0"/>
          <c:showPercent val="0"/>
          <c:showBubbleSize val="0"/>
        </c:dLbls>
        <c:marker val="1"/>
        <c:smooth val="0"/>
        <c:axId val="397429888"/>
        <c:axId val="397430280"/>
      </c:lineChart>
      <c:dateAx>
        <c:axId val="397429888"/>
        <c:scaling>
          <c:orientation val="minMax"/>
        </c:scaling>
        <c:delete val="1"/>
        <c:axPos val="b"/>
        <c:numFmt formatCode="ge" sourceLinked="1"/>
        <c:majorTickMark val="none"/>
        <c:minorTickMark val="none"/>
        <c:tickLblPos val="none"/>
        <c:crossAx val="397430280"/>
        <c:crosses val="autoZero"/>
        <c:auto val="1"/>
        <c:lblOffset val="100"/>
        <c:baseTimeUnit val="years"/>
      </c:dateAx>
      <c:valAx>
        <c:axId val="397430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742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48.7</c:v>
                </c:pt>
                <c:pt idx="1">
                  <c:v>49.03</c:v>
                </c:pt>
                <c:pt idx="2">
                  <c:v>49.84</c:v>
                </c:pt>
                <c:pt idx="3">
                  <c:v>48.41</c:v>
                </c:pt>
                <c:pt idx="4">
                  <c:v>49.23</c:v>
                </c:pt>
              </c:numCache>
            </c:numRef>
          </c:val>
          <c:extLst xmlns:c16r2="http://schemas.microsoft.com/office/drawing/2015/06/chart">
            <c:ext xmlns:c16="http://schemas.microsoft.com/office/drawing/2014/chart" uri="{C3380CC4-5D6E-409C-BE32-E72D297353CC}">
              <c16:uniqueId val="{00000000-277E-4613-8573-49F18C7181ED}"/>
            </c:ext>
          </c:extLst>
        </c:ser>
        <c:dLbls>
          <c:showLegendKey val="0"/>
          <c:showVal val="0"/>
          <c:showCatName val="0"/>
          <c:showSerName val="0"/>
          <c:showPercent val="0"/>
          <c:showBubbleSize val="0"/>
        </c:dLbls>
        <c:gapWidth val="150"/>
        <c:axId val="400105960"/>
        <c:axId val="400109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45.38</c:v>
                </c:pt>
                <c:pt idx="1">
                  <c:v>47.7</c:v>
                </c:pt>
                <c:pt idx="2">
                  <c:v>48.41</c:v>
                </c:pt>
                <c:pt idx="3">
                  <c:v>49.1</c:v>
                </c:pt>
                <c:pt idx="4">
                  <c:v>49.66</c:v>
                </c:pt>
              </c:numCache>
            </c:numRef>
          </c:val>
          <c:smooth val="0"/>
          <c:extLst xmlns:c16r2="http://schemas.microsoft.com/office/drawing/2015/06/chart">
            <c:ext xmlns:c16="http://schemas.microsoft.com/office/drawing/2014/chart" uri="{C3380CC4-5D6E-409C-BE32-E72D297353CC}">
              <c16:uniqueId val="{00000001-277E-4613-8573-49F18C7181ED}"/>
            </c:ext>
          </c:extLst>
        </c:ser>
        <c:dLbls>
          <c:showLegendKey val="0"/>
          <c:showVal val="0"/>
          <c:showCatName val="0"/>
          <c:showSerName val="0"/>
          <c:showPercent val="0"/>
          <c:showBubbleSize val="0"/>
        </c:dLbls>
        <c:marker val="1"/>
        <c:smooth val="0"/>
        <c:axId val="400105960"/>
        <c:axId val="400109880"/>
      </c:lineChart>
      <c:dateAx>
        <c:axId val="400105960"/>
        <c:scaling>
          <c:orientation val="minMax"/>
        </c:scaling>
        <c:delete val="1"/>
        <c:axPos val="b"/>
        <c:numFmt formatCode="ge" sourceLinked="1"/>
        <c:majorTickMark val="none"/>
        <c:minorTickMark val="none"/>
        <c:tickLblPos val="none"/>
        <c:crossAx val="400109880"/>
        <c:crosses val="autoZero"/>
        <c:auto val="1"/>
        <c:lblOffset val="100"/>
        <c:baseTimeUnit val="years"/>
      </c:dateAx>
      <c:valAx>
        <c:axId val="400109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105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26.06</c:v>
                </c:pt>
                <c:pt idx="1">
                  <c:v>29.32</c:v>
                </c:pt>
                <c:pt idx="2">
                  <c:v>30.85</c:v>
                </c:pt>
                <c:pt idx="3">
                  <c:v>25.04</c:v>
                </c:pt>
                <c:pt idx="4">
                  <c:v>23.9</c:v>
                </c:pt>
              </c:numCache>
            </c:numRef>
          </c:val>
          <c:extLst xmlns:c16r2="http://schemas.microsoft.com/office/drawing/2015/06/chart">
            <c:ext xmlns:c16="http://schemas.microsoft.com/office/drawing/2014/chart" uri="{C3380CC4-5D6E-409C-BE32-E72D297353CC}">
              <c16:uniqueId val="{00000000-98A0-4A01-9737-E96B678FE02D}"/>
            </c:ext>
          </c:extLst>
        </c:ser>
        <c:dLbls>
          <c:showLegendKey val="0"/>
          <c:showVal val="0"/>
          <c:showCatName val="0"/>
          <c:showSerName val="0"/>
          <c:showPercent val="0"/>
          <c:showBubbleSize val="0"/>
        </c:dLbls>
        <c:gapWidth val="150"/>
        <c:axId val="400108312"/>
        <c:axId val="40011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13.33</c:v>
                </c:pt>
                <c:pt idx="1">
                  <c:v>14.54</c:v>
                </c:pt>
                <c:pt idx="2">
                  <c:v>16.16</c:v>
                </c:pt>
                <c:pt idx="3">
                  <c:v>17.420000000000002</c:v>
                </c:pt>
                <c:pt idx="4">
                  <c:v>18.940000000000001</c:v>
                </c:pt>
              </c:numCache>
            </c:numRef>
          </c:val>
          <c:smooth val="0"/>
          <c:extLst xmlns:c16r2="http://schemas.microsoft.com/office/drawing/2015/06/chart">
            <c:ext xmlns:c16="http://schemas.microsoft.com/office/drawing/2014/chart" uri="{C3380CC4-5D6E-409C-BE32-E72D297353CC}">
              <c16:uniqueId val="{00000001-98A0-4A01-9737-E96B678FE02D}"/>
            </c:ext>
          </c:extLst>
        </c:ser>
        <c:dLbls>
          <c:showLegendKey val="0"/>
          <c:showVal val="0"/>
          <c:showCatName val="0"/>
          <c:showSerName val="0"/>
          <c:showPercent val="0"/>
          <c:showBubbleSize val="0"/>
        </c:dLbls>
        <c:marker val="1"/>
        <c:smooth val="0"/>
        <c:axId val="400108312"/>
        <c:axId val="400110272"/>
      </c:lineChart>
      <c:dateAx>
        <c:axId val="400108312"/>
        <c:scaling>
          <c:orientation val="minMax"/>
        </c:scaling>
        <c:delete val="1"/>
        <c:axPos val="b"/>
        <c:numFmt formatCode="ge" sourceLinked="1"/>
        <c:majorTickMark val="none"/>
        <c:minorTickMark val="none"/>
        <c:tickLblPos val="none"/>
        <c:crossAx val="400110272"/>
        <c:crosses val="autoZero"/>
        <c:auto val="1"/>
        <c:lblOffset val="100"/>
        <c:baseTimeUnit val="years"/>
      </c:dateAx>
      <c:valAx>
        <c:axId val="40011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108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8A4-4E0D-BC08-3D5754953868}"/>
            </c:ext>
          </c:extLst>
        </c:ser>
        <c:dLbls>
          <c:showLegendKey val="0"/>
          <c:showVal val="0"/>
          <c:showCatName val="0"/>
          <c:showSerName val="0"/>
          <c:showPercent val="0"/>
          <c:showBubbleSize val="0"/>
        </c:dLbls>
        <c:gapWidth val="150"/>
        <c:axId val="400539768"/>
        <c:axId val="40054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0.34</c:v>
                </c:pt>
                <c:pt idx="1">
                  <c:v>0</c:v>
                </c:pt>
                <c:pt idx="2" formatCode="#,##0.00;&quot;△&quot;#,##0.00;&quot;-&quot;">
                  <c:v>0.71</c:v>
                </c:pt>
                <c:pt idx="3">
                  <c:v>0</c:v>
                </c:pt>
                <c:pt idx="4">
                  <c:v>0</c:v>
                </c:pt>
              </c:numCache>
            </c:numRef>
          </c:val>
          <c:smooth val="0"/>
          <c:extLst xmlns:c16r2="http://schemas.microsoft.com/office/drawing/2015/06/chart">
            <c:ext xmlns:c16="http://schemas.microsoft.com/office/drawing/2014/chart" uri="{C3380CC4-5D6E-409C-BE32-E72D297353CC}">
              <c16:uniqueId val="{00000001-78A4-4E0D-BC08-3D5754953868}"/>
            </c:ext>
          </c:extLst>
        </c:ser>
        <c:dLbls>
          <c:showLegendKey val="0"/>
          <c:showVal val="0"/>
          <c:showCatName val="0"/>
          <c:showSerName val="0"/>
          <c:showPercent val="0"/>
          <c:showBubbleSize val="0"/>
        </c:dLbls>
        <c:marker val="1"/>
        <c:smooth val="0"/>
        <c:axId val="400539768"/>
        <c:axId val="400540944"/>
      </c:lineChart>
      <c:dateAx>
        <c:axId val="400539768"/>
        <c:scaling>
          <c:orientation val="minMax"/>
        </c:scaling>
        <c:delete val="1"/>
        <c:axPos val="b"/>
        <c:numFmt formatCode="ge" sourceLinked="1"/>
        <c:majorTickMark val="none"/>
        <c:minorTickMark val="none"/>
        <c:tickLblPos val="none"/>
        <c:crossAx val="400540944"/>
        <c:crosses val="autoZero"/>
        <c:auto val="1"/>
        <c:lblOffset val="100"/>
        <c:baseTimeUnit val="years"/>
      </c:dateAx>
      <c:valAx>
        <c:axId val="400540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0539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701.34</c:v>
                </c:pt>
                <c:pt idx="1">
                  <c:v>395.3</c:v>
                </c:pt>
                <c:pt idx="2">
                  <c:v>450.26</c:v>
                </c:pt>
                <c:pt idx="3">
                  <c:v>359.71</c:v>
                </c:pt>
                <c:pt idx="4">
                  <c:v>437.47</c:v>
                </c:pt>
              </c:numCache>
            </c:numRef>
          </c:val>
          <c:extLst xmlns:c16r2="http://schemas.microsoft.com/office/drawing/2015/06/chart">
            <c:ext xmlns:c16="http://schemas.microsoft.com/office/drawing/2014/chart" uri="{C3380CC4-5D6E-409C-BE32-E72D297353CC}">
              <c16:uniqueId val="{00000000-AE9C-499A-8D06-1E3BBAB36045}"/>
            </c:ext>
          </c:extLst>
        </c:ser>
        <c:dLbls>
          <c:showLegendKey val="0"/>
          <c:showVal val="0"/>
          <c:showCatName val="0"/>
          <c:showSerName val="0"/>
          <c:showPercent val="0"/>
          <c:showBubbleSize val="0"/>
        </c:dLbls>
        <c:gapWidth val="150"/>
        <c:axId val="471662640"/>
        <c:axId val="471665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473.46</c:v>
                </c:pt>
                <c:pt idx="1">
                  <c:v>240.81</c:v>
                </c:pt>
                <c:pt idx="2">
                  <c:v>241.71</c:v>
                </c:pt>
                <c:pt idx="3">
                  <c:v>249.08</c:v>
                </c:pt>
                <c:pt idx="4">
                  <c:v>254.05</c:v>
                </c:pt>
              </c:numCache>
            </c:numRef>
          </c:val>
          <c:smooth val="0"/>
          <c:extLst xmlns:c16r2="http://schemas.microsoft.com/office/drawing/2015/06/chart">
            <c:ext xmlns:c16="http://schemas.microsoft.com/office/drawing/2014/chart" uri="{C3380CC4-5D6E-409C-BE32-E72D297353CC}">
              <c16:uniqueId val="{00000001-AE9C-499A-8D06-1E3BBAB36045}"/>
            </c:ext>
          </c:extLst>
        </c:ser>
        <c:dLbls>
          <c:showLegendKey val="0"/>
          <c:showVal val="0"/>
          <c:showCatName val="0"/>
          <c:showSerName val="0"/>
          <c:showPercent val="0"/>
          <c:showBubbleSize val="0"/>
        </c:dLbls>
        <c:marker val="1"/>
        <c:smooth val="0"/>
        <c:axId val="471662640"/>
        <c:axId val="471665384"/>
      </c:lineChart>
      <c:dateAx>
        <c:axId val="471662640"/>
        <c:scaling>
          <c:orientation val="minMax"/>
        </c:scaling>
        <c:delete val="1"/>
        <c:axPos val="b"/>
        <c:numFmt formatCode="ge" sourceLinked="1"/>
        <c:majorTickMark val="none"/>
        <c:minorTickMark val="none"/>
        <c:tickLblPos val="none"/>
        <c:crossAx val="471665384"/>
        <c:crosses val="autoZero"/>
        <c:auto val="1"/>
        <c:lblOffset val="100"/>
        <c:baseTimeUnit val="years"/>
      </c:dateAx>
      <c:valAx>
        <c:axId val="471665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166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398.87</c:v>
                </c:pt>
                <c:pt idx="1">
                  <c:v>422.95</c:v>
                </c:pt>
                <c:pt idx="2">
                  <c:v>436.87</c:v>
                </c:pt>
                <c:pt idx="3">
                  <c:v>445.2</c:v>
                </c:pt>
                <c:pt idx="4">
                  <c:v>449.79</c:v>
                </c:pt>
              </c:numCache>
            </c:numRef>
          </c:val>
          <c:extLst xmlns:c16r2="http://schemas.microsoft.com/office/drawing/2015/06/chart">
            <c:ext xmlns:c16="http://schemas.microsoft.com/office/drawing/2014/chart" uri="{C3380CC4-5D6E-409C-BE32-E72D297353CC}">
              <c16:uniqueId val="{00000000-132C-44C4-AA9B-19A868544F72}"/>
            </c:ext>
          </c:extLst>
        </c:ser>
        <c:dLbls>
          <c:showLegendKey val="0"/>
          <c:showVal val="0"/>
          <c:showCatName val="0"/>
          <c:showSerName val="0"/>
          <c:showPercent val="0"/>
          <c:showBubbleSize val="0"/>
        </c:dLbls>
        <c:gapWidth val="150"/>
        <c:axId val="471661856"/>
        <c:axId val="362151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285.77</c:v>
                </c:pt>
                <c:pt idx="1">
                  <c:v>283.10000000000002</c:v>
                </c:pt>
                <c:pt idx="2">
                  <c:v>274.14</c:v>
                </c:pt>
                <c:pt idx="3">
                  <c:v>266.66000000000003</c:v>
                </c:pt>
                <c:pt idx="4">
                  <c:v>258.63</c:v>
                </c:pt>
              </c:numCache>
            </c:numRef>
          </c:val>
          <c:smooth val="0"/>
          <c:extLst xmlns:c16r2="http://schemas.microsoft.com/office/drawing/2015/06/chart">
            <c:ext xmlns:c16="http://schemas.microsoft.com/office/drawing/2014/chart" uri="{C3380CC4-5D6E-409C-BE32-E72D297353CC}">
              <c16:uniqueId val="{00000001-132C-44C4-AA9B-19A868544F72}"/>
            </c:ext>
          </c:extLst>
        </c:ser>
        <c:dLbls>
          <c:showLegendKey val="0"/>
          <c:showVal val="0"/>
          <c:showCatName val="0"/>
          <c:showSerName val="0"/>
          <c:showPercent val="0"/>
          <c:showBubbleSize val="0"/>
        </c:dLbls>
        <c:marker val="1"/>
        <c:smooth val="0"/>
        <c:axId val="471661856"/>
        <c:axId val="362151320"/>
      </c:lineChart>
      <c:dateAx>
        <c:axId val="471661856"/>
        <c:scaling>
          <c:orientation val="minMax"/>
        </c:scaling>
        <c:delete val="1"/>
        <c:axPos val="b"/>
        <c:numFmt formatCode="ge" sourceLinked="1"/>
        <c:majorTickMark val="none"/>
        <c:minorTickMark val="none"/>
        <c:tickLblPos val="none"/>
        <c:crossAx val="362151320"/>
        <c:crosses val="autoZero"/>
        <c:auto val="1"/>
        <c:lblOffset val="100"/>
        <c:baseTimeUnit val="years"/>
      </c:dateAx>
      <c:valAx>
        <c:axId val="362151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166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111.8</c:v>
                </c:pt>
                <c:pt idx="1">
                  <c:v>121.29</c:v>
                </c:pt>
                <c:pt idx="2">
                  <c:v>123.83</c:v>
                </c:pt>
                <c:pt idx="3">
                  <c:v>123.29</c:v>
                </c:pt>
                <c:pt idx="4">
                  <c:v>122.97</c:v>
                </c:pt>
              </c:numCache>
            </c:numRef>
          </c:val>
          <c:extLst xmlns:c16r2="http://schemas.microsoft.com/office/drawing/2015/06/chart">
            <c:ext xmlns:c16="http://schemas.microsoft.com/office/drawing/2014/chart" uri="{C3380CC4-5D6E-409C-BE32-E72D297353CC}">
              <c16:uniqueId val="{00000000-92A9-4A9C-8F33-774A6F4D74F5}"/>
            </c:ext>
          </c:extLst>
        </c:ser>
        <c:dLbls>
          <c:showLegendKey val="0"/>
          <c:showVal val="0"/>
          <c:showCatName val="0"/>
          <c:showSerName val="0"/>
          <c:showPercent val="0"/>
          <c:showBubbleSize val="0"/>
        </c:dLbls>
        <c:gapWidth val="150"/>
        <c:axId val="587312128"/>
        <c:axId val="587311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100.77</c:v>
                </c:pt>
                <c:pt idx="1">
                  <c:v>107.74</c:v>
                </c:pt>
                <c:pt idx="2">
                  <c:v>108.81</c:v>
                </c:pt>
                <c:pt idx="3">
                  <c:v>110.87</c:v>
                </c:pt>
                <c:pt idx="4">
                  <c:v>110.3</c:v>
                </c:pt>
              </c:numCache>
            </c:numRef>
          </c:val>
          <c:smooth val="0"/>
          <c:extLst xmlns:c16r2="http://schemas.microsoft.com/office/drawing/2015/06/chart">
            <c:ext xmlns:c16="http://schemas.microsoft.com/office/drawing/2014/chart" uri="{C3380CC4-5D6E-409C-BE32-E72D297353CC}">
              <c16:uniqueId val="{00000001-92A9-4A9C-8F33-774A6F4D74F5}"/>
            </c:ext>
          </c:extLst>
        </c:ser>
        <c:dLbls>
          <c:showLegendKey val="0"/>
          <c:showVal val="0"/>
          <c:showCatName val="0"/>
          <c:showSerName val="0"/>
          <c:showPercent val="0"/>
          <c:showBubbleSize val="0"/>
        </c:dLbls>
        <c:marker val="1"/>
        <c:smooth val="0"/>
        <c:axId val="587312128"/>
        <c:axId val="587311736"/>
      </c:lineChart>
      <c:dateAx>
        <c:axId val="587312128"/>
        <c:scaling>
          <c:orientation val="minMax"/>
        </c:scaling>
        <c:delete val="1"/>
        <c:axPos val="b"/>
        <c:numFmt formatCode="ge" sourceLinked="1"/>
        <c:majorTickMark val="none"/>
        <c:minorTickMark val="none"/>
        <c:tickLblPos val="none"/>
        <c:crossAx val="587311736"/>
        <c:crosses val="autoZero"/>
        <c:auto val="1"/>
        <c:lblOffset val="100"/>
        <c:baseTimeUnit val="years"/>
      </c:dateAx>
      <c:valAx>
        <c:axId val="587311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731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152.94</c:v>
                </c:pt>
                <c:pt idx="1">
                  <c:v>140.69</c:v>
                </c:pt>
                <c:pt idx="2">
                  <c:v>137.71</c:v>
                </c:pt>
                <c:pt idx="3">
                  <c:v>138.43</c:v>
                </c:pt>
                <c:pt idx="4">
                  <c:v>138.88</c:v>
                </c:pt>
              </c:numCache>
            </c:numRef>
          </c:val>
          <c:extLst xmlns:c16r2="http://schemas.microsoft.com/office/drawing/2015/06/chart">
            <c:ext xmlns:c16="http://schemas.microsoft.com/office/drawing/2014/chart" uri="{C3380CC4-5D6E-409C-BE32-E72D297353CC}">
              <c16:uniqueId val="{00000000-BA4C-4578-9F32-6AE21F0920BE}"/>
            </c:ext>
          </c:extLst>
        </c:ser>
        <c:dLbls>
          <c:showLegendKey val="0"/>
          <c:showVal val="0"/>
          <c:showCatName val="0"/>
          <c:showSerName val="0"/>
          <c:showPercent val="0"/>
          <c:showBubbleSize val="0"/>
        </c:dLbls>
        <c:gapWidth val="150"/>
        <c:axId val="587313696"/>
        <c:axId val="587314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165.74</c:v>
                </c:pt>
                <c:pt idx="1">
                  <c:v>154.33000000000001</c:v>
                </c:pt>
                <c:pt idx="2">
                  <c:v>152.94999999999999</c:v>
                </c:pt>
                <c:pt idx="3">
                  <c:v>150.54</c:v>
                </c:pt>
                <c:pt idx="4">
                  <c:v>151.85</c:v>
                </c:pt>
              </c:numCache>
            </c:numRef>
          </c:val>
          <c:smooth val="0"/>
          <c:extLst xmlns:c16r2="http://schemas.microsoft.com/office/drawing/2015/06/chart">
            <c:ext xmlns:c16="http://schemas.microsoft.com/office/drawing/2014/chart" uri="{C3380CC4-5D6E-409C-BE32-E72D297353CC}">
              <c16:uniqueId val="{00000001-BA4C-4578-9F32-6AE21F0920BE}"/>
            </c:ext>
          </c:extLst>
        </c:ser>
        <c:dLbls>
          <c:showLegendKey val="0"/>
          <c:showVal val="0"/>
          <c:showCatName val="0"/>
          <c:showSerName val="0"/>
          <c:showPercent val="0"/>
          <c:showBubbleSize val="0"/>
        </c:dLbls>
        <c:marker val="1"/>
        <c:smooth val="0"/>
        <c:axId val="587313696"/>
        <c:axId val="587314088"/>
      </c:lineChart>
      <c:dateAx>
        <c:axId val="587313696"/>
        <c:scaling>
          <c:orientation val="minMax"/>
        </c:scaling>
        <c:delete val="1"/>
        <c:axPos val="b"/>
        <c:numFmt formatCode="ge" sourceLinked="1"/>
        <c:majorTickMark val="none"/>
        <c:minorTickMark val="none"/>
        <c:tickLblPos val="none"/>
        <c:crossAx val="587314088"/>
        <c:crosses val="autoZero"/>
        <c:auto val="1"/>
        <c:lblOffset val="100"/>
        <c:baseTimeUnit val="years"/>
      </c:dateAx>
      <c:valAx>
        <c:axId val="587314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731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51" zoomScaleNormal="100" workbookViewId="0">
      <selection activeCell="CC72" sqref="CC7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高知県　高知市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2">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A1</v>
      </c>
      <c r="X8" s="58"/>
      <c r="Y8" s="58"/>
      <c r="Z8" s="58"/>
      <c r="AA8" s="58"/>
      <c r="AB8" s="58"/>
      <c r="AC8" s="58"/>
      <c r="AD8" s="58" t="str">
        <f>データ!$M$6</f>
        <v>自治体職員</v>
      </c>
      <c r="AE8" s="58"/>
      <c r="AF8" s="58"/>
      <c r="AG8" s="58"/>
      <c r="AH8" s="58"/>
      <c r="AI8" s="58"/>
      <c r="AJ8" s="58"/>
      <c r="AK8" s="4"/>
      <c r="AL8" s="59">
        <f>データ!$R$6</f>
        <v>332276</v>
      </c>
      <c r="AM8" s="59"/>
      <c r="AN8" s="59"/>
      <c r="AO8" s="59"/>
      <c r="AP8" s="59"/>
      <c r="AQ8" s="59"/>
      <c r="AR8" s="59"/>
      <c r="AS8" s="59"/>
      <c r="AT8" s="50">
        <f>データ!$S$6</f>
        <v>309</v>
      </c>
      <c r="AU8" s="51"/>
      <c r="AV8" s="51"/>
      <c r="AW8" s="51"/>
      <c r="AX8" s="51"/>
      <c r="AY8" s="51"/>
      <c r="AZ8" s="51"/>
      <c r="BA8" s="51"/>
      <c r="BB8" s="52">
        <f>データ!$T$6</f>
        <v>1075.33</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2">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2">
      <c r="A10" s="2"/>
      <c r="B10" s="50" t="str">
        <f>データ!$N$6</f>
        <v>-</v>
      </c>
      <c r="C10" s="51"/>
      <c r="D10" s="51"/>
      <c r="E10" s="51"/>
      <c r="F10" s="51"/>
      <c r="G10" s="51"/>
      <c r="H10" s="51"/>
      <c r="I10" s="50">
        <f>データ!$O$6</f>
        <v>60.77</v>
      </c>
      <c r="J10" s="51"/>
      <c r="K10" s="51"/>
      <c r="L10" s="51"/>
      <c r="M10" s="51"/>
      <c r="N10" s="51"/>
      <c r="O10" s="62"/>
      <c r="P10" s="52">
        <f>データ!$P$6</f>
        <v>95.48</v>
      </c>
      <c r="Q10" s="52"/>
      <c r="R10" s="52"/>
      <c r="S10" s="52"/>
      <c r="T10" s="52"/>
      <c r="U10" s="52"/>
      <c r="V10" s="52"/>
      <c r="W10" s="59">
        <f>データ!$Q$6</f>
        <v>2736</v>
      </c>
      <c r="X10" s="59"/>
      <c r="Y10" s="59"/>
      <c r="Z10" s="59"/>
      <c r="AA10" s="59"/>
      <c r="AB10" s="59"/>
      <c r="AC10" s="59"/>
      <c r="AD10" s="2"/>
      <c r="AE10" s="2"/>
      <c r="AF10" s="2"/>
      <c r="AG10" s="2"/>
      <c r="AH10" s="4"/>
      <c r="AI10" s="4"/>
      <c r="AJ10" s="4"/>
      <c r="AK10" s="4"/>
      <c r="AL10" s="59">
        <f>データ!$U$6</f>
        <v>315113</v>
      </c>
      <c r="AM10" s="59"/>
      <c r="AN10" s="59"/>
      <c r="AO10" s="59"/>
      <c r="AP10" s="59"/>
      <c r="AQ10" s="59"/>
      <c r="AR10" s="59"/>
      <c r="AS10" s="59"/>
      <c r="AT10" s="50">
        <f>データ!$V$6</f>
        <v>91.6</v>
      </c>
      <c r="AU10" s="51"/>
      <c r="AV10" s="51"/>
      <c r="AW10" s="51"/>
      <c r="AX10" s="51"/>
      <c r="AY10" s="51"/>
      <c r="AZ10" s="51"/>
      <c r="BA10" s="51"/>
      <c r="BB10" s="52">
        <f>データ!$W$6</f>
        <v>3440.1</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2">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2">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2">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2">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2">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2">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2">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2">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2">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2">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2">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2">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2">
      <c r="C83" s="25" t="s">
        <v>40</v>
      </c>
    </row>
    <row r="84" spans="1:78" hidden="1" x14ac:dyDescent="0.2">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2">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apjuvM1bgZ9QA2pRZTo4c4LVIvOAmTH+46SsYxM9fbqarwt4twvBlq7A/kFwwl1Opfx508QJK3E/pC8ea912w==" saltValue="+1BJkP76BCIM0PxnEUUpp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2">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2">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2">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2">
      <c r="A6" s="28" t="s">
        <v>104</v>
      </c>
      <c r="B6" s="33">
        <f>B7</f>
        <v>2017</v>
      </c>
      <c r="C6" s="33">
        <f t="shared" ref="C6:W6" si="3">C7</f>
        <v>392014</v>
      </c>
      <c r="D6" s="33">
        <f t="shared" si="3"/>
        <v>46</v>
      </c>
      <c r="E6" s="33">
        <f t="shared" si="3"/>
        <v>1</v>
      </c>
      <c r="F6" s="33">
        <f t="shared" si="3"/>
        <v>0</v>
      </c>
      <c r="G6" s="33">
        <f t="shared" si="3"/>
        <v>1</v>
      </c>
      <c r="H6" s="33" t="str">
        <f t="shared" si="3"/>
        <v>高知県　高知市</v>
      </c>
      <c r="I6" s="33" t="str">
        <f t="shared" si="3"/>
        <v>法適用</v>
      </c>
      <c r="J6" s="33" t="str">
        <f t="shared" si="3"/>
        <v>水道事業</v>
      </c>
      <c r="K6" s="33" t="str">
        <f t="shared" si="3"/>
        <v>末端給水事業</v>
      </c>
      <c r="L6" s="33" t="str">
        <f t="shared" si="3"/>
        <v>A1</v>
      </c>
      <c r="M6" s="33" t="str">
        <f t="shared" si="3"/>
        <v>自治体職員</v>
      </c>
      <c r="N6" s="34" t="str">
        <f t="shared" si="3"/>
        <v>-</v>
      </c>
      <c r="O6" s="34">
        <f t="shared" si="3"/>
        <v>60.77</v>
      </c>
      <c r="P6" s="34">
        <f t="shared" si="3"/>
        <v>95.48</v>
      </c>
      <c r="Q6" s="34">
        <f t="shared" si="3"/>
        <v>2736</v>
      </c>
      <c r="R6" s="34">
        <f t="shared" si="3"/>
        <v>332276</v>
      </c>
      <c r="S6" s="34">
        <f t="shared" si="3"/>
        <v>309</v>
      </c>
      <c r="T6" s="34">
        <f t="shared" si="3"/>
        <v>1075.33</v>
      </c>
      <c r="U6" s="34">
        <f t="shared" si="3"/>
        <v>315113</v>
      </c>
      <c r="V6" s="34">
        <f t="shared" si="3"/>
        <v>91.6</v>
      </c>
      <c r="W6" s="34">
        <f t="shared" si="3"/>
        <v>3440.1</v>
      </c>
      <c r="X6" s="35">
        <f>IF(X7="",NA(),X7)</f>
        <v>118.81</v>
      </c>
      <c r="Y6" s="35">
        <f t="shared" ref="Y6:AG6" si="4">IF(Y7="",NA(),Y7)</f>
        <v>125.21</v>
      </c>
      <c r="Z6" s="35">
        <f t="shared" si="4"/>
        <v>127.5</v>
      </c>
      <c r="AA6" s="35">
        <f t="shared" si="4"/>
        <v>127.32</v>
      </c>
      <c r="AB6" s="35">
        <f t="shared" si="4"/>
        <v>127.28</v>
      </c>
      <c r="AC6" s="35">
        <f t="shared" si="4"/>
        <v>108.98</v>
      </c>
      <c r="AD6" s="35">
        <f t="shared" si="4"/>
        <v>114.44</v>
      </c>
      <c r="AE6" s="35">
        <f t="shared" si="4"/>
        <v>115.21</v>
      </c>
      <c r="AF6" s="35">
        <f t="shared" si="4"/>
        <v>117.25</v>
      </c>
      <c r="AG6" s="35">
        <f t="shared" si="4"/>
        <v>116.77</v>
      </c>
      <c r="AH6" s="34" t="str">
        <f>IF(AH7="","",IF(AH7="-","【-】","【"&amp;SUBSTITUTE(TEXT(AH7,"#,##0.00"),"-","△")&amp;"】"))</f>
        <v>【113.39】</v>
      </c>
      <c r="AI6" s="34">
        <f>IF(AI7="",NA(),AI7)</f>
        <v>0</v>
      </c>
      <c r="AJ6" s="34">
        <f t="shared" ref="AJ6:AR6" si="5">IF(AJ7="",NA(),AJ7)</f>
        <v>0</v>
      </c>
      <c r="AK6" s="34">
        <f t="shared" si="5"/>
        <v>0</v>
      </c>
      <c r="AL6" s="34">
        <f t="shared" si="5"/>
        <v>0</v>
      </c>
      <c r="AM6" s="34">
        <f t="shared" si="5"/>
        <v>0</v>
      </c>
      <c r="AN6" s="35">
        <f t="shared" si="5"/>
        <v>0.34</v>
      </c>
      <c r="AO6" s="34">
        <f t="shared" si="5"/>
        <v>0</v>
      </c>
      <c r="AP6" s="35">
        <f t="shared" si="5"/>
        <v>0.71</v>
      </c>
      <c r="AQ6" s="34">
        <f t="shared" si="5"/>
        <v>0</v>
      </c>
      <c r="AR6" s="34">
        <f t="shared" si="5"/>
        <v>0</v>
      </c>
      <c r="AS6" s="34" t="str">
        <f>IF(AS7="","",IF(AS7="-","【-】","【"&amp;SUBSTITUTE(TEXT(AS7,"#,##0.00"),"-","△")&amp;"】"))</f>
        <v>【0.85】</v>
      </c>
      <c r="AT6" s="35">
        <f>IF(AT7="",NA(),AT7)</f>
        <v>701.34</v>
      </c>
      <c r="AU6" s="35">
        <f t="shared" ref="AU6:BC6" si="6">IF(AU7="",NA(),AU7)</f>
        <v>395.3</v>
      </c>
      <c r="AV6" s="35">
        <f t="shared" si="6"/>
        <v>450.26</v>
      </c>
      <c r="AW6" s="35">
        <f t="shared" si="6"/>
        <v>359.71</v>
      </c>
      <c r="AX6" s="35">
        <f t="shared" si="6"/>
        <v>437.47</v>
      </c>
      <c r="AY6" s="35">
        <f t="shared" si="6"/>
        <v>473.46</v>
      </c>
      <c r="AZ6" s="35">
        <f t="shared" si="6"/>
        <v>240.81</v>
      </c>
      <c r="BA6" s="35">
        <f t="shared" si="6"/>
        <v>241.71</v>
      </c>
      <c r="BB6" s="35">
        <f t="shared" si="6"/>
        <v>249.08</v>
      </c>
      <c r="BC6" s="35">
        <f t="shared" si="6"/>
        <v>254.05</v>
      </c>
      <c r="BD6" s="34" t="str">
        <f>IF(BD7="","",IF(BD7="-","【-】","【"&amp;SUBSTITUTE(TEXT(BD7,"#,##0.00"),"-","△")&amp;"】"))</f>
        <v>【264.34】</v>
      </c>
      <c r="BE6" s="35">
        <f>IF(BE7="",NA(),BE7)</f>
        <v>398.87</v>
      </c>
      <c r="BF6" s="35">
        <f t="shared" ref="BF6:BN6" si="7">IF(BF7="",NA(),BF7)</f>
        <v>422.95</v>
      </c>
      <c r="BG6" s="35">
        <f t="shared" si="7"/>
        <v>436.87</v>
      </c>
      <c r="BH6" s="35">
        <f t="shared" si="7"/>
        <v>445.2</v>
      </c>
      <c r="BI6" s="35">
        <f t="shared" si="7"/>
        <v>449.79</v>
      </c>
      <c r="BJ6" s="35">
        <f t="shared" si="7"/>
        <v>285.77</v>
      </c>
      <c r="BK6" s="35">
        <f t="shared" si="7"/>
        <v>283.10000000000002</v>
      </c>
      <c r="BL6" s="35">
        <f t="shared" si="7"/>
        <v>274.14</v>
      </c>
      <c r="BM6" s="35">
        <f t="shared" si="7"/>
        <v>266.66000000000003</v>
      </c>
      <c r="BN6" s="35">
        <f t="shared" si="7"/>
        <v>258.63</v>
      </c>
      <c r="BO6" s="34" t="str">
        <f>IF(BO7="","",IF(BO7="-","【-】","【"&amp;SUBSTITUTE(TEXT(BO7,"#,##0.00"),"-","△")&amp;"】"))</f>
        <v>【274.27】</v>
      </c>
      <c r="BP6" s="35">
        <f>IF(BP7="",NA(),BP7)</f>
        <v>111.8</v>
      </c>
      <c r="BQ6" s="35">
        <f t="shared" ref="BQ6:BY6" si="8">IF(BQ7="",NA(),BQ7)</f>
        <v>121.29</v>
      </c>
      <c r="BR6" s="35">
        <f t="shared" si="8"/>
        <v>123.83</v>
      </c>
      <c r="BS6" s="35">
        <f t="shared" si="8"/>
        <v>123.29</v>
      </c>
      <c r="BT6" s="35">
        <f t="shared" si="8"/>
        <v>122.97</v>
      </c>
      <c r="BU6" s="35">
        <f t="shared" si="8"/>
        <v>100.77</v>
      </c>
      <c r="BV6" s="35">
        <f t="shared" si="8"/>
        <v>107.74</v>
      </c>
      <c r="BW6" s="35">
        <f t="shared" si="8"/>
        <v>108.81</v>
      </c>
      <c r="BX6" s="35">
        <f t="shared" si="8"/>
        <v>110.87</v>
      </c>
      <c r="BY6" s="35">
        <f t="shared" si="8"/>
        <v>110.3</v>
      </c>
      <c r="BZ6" s="34" t="str">
        <f>IF(BZ7="","",IF(BZ7="-","【-】","【"&amp;SUBSTITUTE(TEXT(BZ7,"#,##0.00"),"-","△")&amp;"】"))</f>
        <v>【104.36】</v>
      </c>
      <c r="CA6" s="35">
        <f>IF(CA7="",NA(),CA7)</f>
        <v>152.94</v>
      </c>
      <c r="CB6" s="35">
        <f t="shared" ref="CB6:CJ6" si="9">IF(CB7="",NA(),CB7)</f>
        <v>140.69</v>
      </c>
      <c r="CC6" s="35">
        <f t="shared" si="9"/>
        <v>137.71</v>
      </c>
      <c r="CD6" s="35">
        <f t="shared" si="9"/>
        <v>138.43</v>
      </c>
      <c r="CE6" s="35">
        <f t="shared" si="9"/>
        <v>138.88</v>
      </c>
      <c r="CF6" s="35">
        <f t="shared" si="9"/>
        <v>165.74</v>
      </c>
      <c r="CG6" s="35">
        <f t="shared" si="9"/>
        <v>154.33000000000001</v>
      </c>
      <c r="CH6" s="35">
        <f t="shared" si="9"/>
        <v>152.94999999999999</v>
      </c>
      <c r="CI6" s="35">
        <f t="shared" si="9"/>
        <v>150.54</v>
      </c>
      <c r="CJ6" s="35">
        <f t="shared" si="9"/>
        <v>151.85</v>
      </c>
      <c r="CK6" s="34" t="str">
        <f>IF(CK7="","",IF(CK7="-","【-】","【"&amp;SUBSTITUTE(TEXT(CK7,"#,##0.00"),"-","△")&amp;"】"))</f>
        <v>【165.71】</v>
      </c>
      <c r="CL6" s="35">
        <f>IF(CL7="",NA(),CL7)</f>
        <v>55.42</v>
      </c>
      <c r="CM6" s="35">
        <f t="shared" ref="CM6:CU6" si="10">IF(CM7="",NA(),CM7)</f>
        <v>54.87</v>
      </c>
      <c r="CN6" s="35">
        <f t="shared" si="10"/>
        <v>54.9</v>
      </c>
      <c r="CO6" s="35">
        <f t="shared" si="10"/>
        <v>54.94</v>
      </c>
      <c r="CP6" s="35">
        <f t="shared" si="10"/>
        <v>55.32</v>
      </c>
      <c r="CQ6" s="35">
        <f t="shared" si="10"/>
        <v>63.91</v>
      </c>
      <c r="CR6" s="35">
        <f t="shared" si="10"/>
        <v>63.25</v>
      </c>
      <c r="CS6" s="35">
        <f t="shared" si="10"/>
        <v>63.03</v>
      </c>
      <c r="CT6" s="35">
        <f t="shared" si="10"/>
        <v>63.18</v>
      </c>
      <c r="CU6" s="35">
        <f t="shared" si="10"/>
        <v>63.54</v>
      </c>
      <c r="CV6" s="34" t="str">
        <f>IF(CV7="","",IF(CV7="-","【-】","【"&amp;SUBSTITUTE(TEXT(CV7,"#,##0.00"),"-","△")&amp;"】"))</f>
        <v>【60.41】</v>
      </c>
      <c r="CW6" s="35">
        <f>IF(CW7="",NA(),CW7)</f>
        <v>95.16</v>
      </c>
      <c r="CX6" s="35">
        <f t="shared" ref="CX6:DF6" si="11">IF(CX7="",NA(),CX7)</f>
        <v>93.96</v>
      </c>
      <c r="CY6" s="35">
        <f t="shared" si="11"/>
        <v>93.56</v>
      </c>
      <c r="CZ6" s="35">
        <f t="shared" si="11"/>
        <v>93.83</v>
      </c>
      <c r="DA6" s="35">
        <f t="shared" si="11"/>
        <v>93.08</v>
      </c>
      <c r="DB6" s="35">
        <f t="shared" si="11"/>
        <v>91.45</v>
      </c>
      <c r="DC6" s="35">
        <f t="shared" si="11"/>
        <v>91.07</v>
      </c>
      <c r="DD6" s="35">
        <f t="shared" si="11"/>
        <v>91.21</v>
      </c>
      <c r="DE6" s="35">
        <f t="shared" si="11"/>
        <v>91.6</v>
      </c>
      <c r="DF6" s="35">
        <f t="shared" si="11"/>
        <v>91.48</v>
      </c>
      <c r="DG6" s="34" t="str">
        <f>IF(DG7="","",IF(DG7="-","【-】","【"&amp;SUBSTITUTE(TEXT(DG7,"#,##0.00"),"-","△")&amp;"】"))</f>
        <v>【89.93】</v>
      </c>
      <c r="DH6" s="35">
        <f>IF(DH7="",NA(),DH7)</f>
        <v>48.7</v>
      </c>
      <c r="DI6" s="35">
        <f t="shared" ref="DI6:DQ6" si="12">IF(DI7="",NA(),DI7)</f>
        <v>49.03</v>
      </c>
      <c r="DJ6" s="35">
        <f t="shared" si="12"/>
        <v>49.84</v>
      </c>
      <c r="DK6" s="35">
        <f t="shared" si="12"/>
        <v>48.41</v>
      </c>
      <c r="DL6" s="35">
        <f t="shared" si="12"/>
        <v>49.23</v>
      </c>
      <c r="DM6" s="35">
        <f t="shared" si="12"/>
        <v>45.38</v>
      </c>
      <c r="DN6" s="35">
        <f t="shared" si="12"/>
        <v>47.7</v>
      </c>
      <c r="DO6" s="35">
        <f t="shared" si="12"/>
        <v>48.41</v>
      </c>
      <c r="DP6" s="35">
        <f t="shared" si="12"/>
        <v>49.1</v>
      </c>
      <c r="DQ6" s="35">
        <f t="shared" si="12"/>
        <v>49.66</v>
      </c>
      <c r="DR6" s="34" t="str">
        <f>IF(DR7="","",IF(DR7="-","【-】","【"&amp;SUBSTITUTE(TEXT(DR7,"#,##0.00"),"-","△")&amp;"】"))</f>
        <v>【48.12】</v>
      </c>
      <c r="DS6" s="35">
        <f>IF(DS7="",NA(),DS7)</f>
        <v>26.06</v>
      </c>
      <c r="DT6" s="35">
        <f t="shared" ref="DT6:EB6" si="13">IF(DT7="",NA(),DT7)</f>
        <v>29.32</v>
      </c>
      <c r="DU6" s="35">
        <f t="shared" si="13"/>
        <v>30.85</v>
      </c>
      <c r="DV6" s="35">
        <f t="shared" si="13"/>
        <v>25.04</v>
      </c>
      <c r="DW6" s="35">
        <f t="shared" si="13"/>
        <v>23.9</v>
      </c>
      <c r="DX6" s="35">
        <f t="shared" si="13"/>
        <v>13.33</v>
      </c>
      <c r="DY6" s="35">
        <f t="shared" si="13"/>
        <v>14.54</v>
      </c>
      <c r="DZ6" s="35">
        <f t="shared" si="13"/>
        <v>16.16</v>
      </c>
      <c r="EA6" s="35">
        <f t="shared" si="13"/>
        <v>17.420000000000002</v>
      </c>
      <c r="EB6" s="35">
        <f t="shared" si="13"/>
        <v>18.940000000000001</v>
      </c>
      <c r="EC6" s="34" t="str">
        <f>IF(EC7="","",IF(EC7="-","【-】","【"&amp;SUBSTITUTE(TEXT(EC7,"#,##0.00"),"-","△")&amp;"】"))</f>
        <v>【15.89】</v>
      </c>
      <c r="ED6" s="35">
        <f>IF(ED7="",NA(),ED7)</f>
        <v>1.1599999999999999</v>
      </c>
      <c r="EE6" s="35">
        <f t="shared" ref="EE6:EM6" si="14">IF(EE7="",NA(),EE7)</f>
        <v>1.34</v>
      </c>
      <c r="EF6" s="35">
        <f t="shared" si="14"/>
        <v>0.55000000000000004</v>
      </c>
      <c r="EG6" s="35">
        <f t="shared" si="14"/>
        <v>0.72</v>
      </c>
      <c r="EH6" s="35">
        <f t="shared" si="14"/>
        <v>0.64</v>
      </c>
      <c r="EI6" s="35">
        <f t="shared" si="14"/>
        <v>0.76</v>
      </c>
      <c r="EJ6" s="35">
        <f t="shared" si="14"/>
        <v>0.69</v>
      </c>
      <c r="EK6" s="35">
        <f t="shared" si="14"/>
        <v>0.74</v>
      </c>
      <c r="EL6" s="35">
        <f t="shared" si="14"/>
        <v>0.73</v>
      </c>
      <c r="EM6" s="35">
        <f t="shared" si="14"/>
        <v>0.74</v>
      </c>
      <c r="EN6" s="34" t="str">
        <f>IF(EN7="","",IF(EN7="-","【-】","【"&amp;SUBSTITUTE(TEXT(EN7,"#,##0.00"),"-","△")&amp;"】"))</f>
        <v>【0.69】</v>
      </c>
    </row>
    <row r="7" spans="1:144" s="36" customFormat="1" x14ac:dyDescent="0.2">
      <c r="A7" s="28"/>
      <c r="B7" s="37">
        <v>2017</v>
      </c>
      <c r="C7" s="37">
        <v>392014</v>
      </c>
      <c r="D7" s="37">
        <v>46</v>
      </c>
      <c r="E7" s="37">
        <v>1</v>
      </c>
      <c r="F7" s="37">
        <v>0</v>
      </c>
      <c r="G7" s="37">
        <v>1</v>
      </c>
      <c r="H7" s="37" t="s">
        <v>105</v>
      </c>
      <c r="I7" s="37" t="s">
        <v>106</v>
      </c>
      <c r="J7" s="37" t="s">
        <v>107</v>
      </c>
      <c r="K7" s="37" t="s">
        <v>108</v>
      </c>
      <c r="L7" s="37" t="s">
        <v>109</v>
      </c>
      <c r="M7" s="37" t="s">
        <v>110</v>
      </c>
      <c r="N7" s="38" t="s">
        <v>111</v>
      </c>
      <c r="O7" s="38">
        <v>60.77</v>
      </c>
      <c r="P7" s="38">
        <v>95.48</v>
      </c>
      <c r="Q7" s="38">
        <v>2736</v>
      </c>
      <c r="R7" s="38">
        <v>332276</v>
      </c>
      <c r="S7" s="38">
        <v>309</v>
      </c>
      <c r="T7" s="38">
        <v>1075.33</v>
      </c>
      <c r="U7" s="38">
        <v>315113</v>
      </c>
      <c r="V7" s="38">
        <v>91.6</v>
      </c>
      <c r="W7" s="38">
        <v>3440.1</v>
      </c>
      <c r="X7" s="38">
        <v>118.81</v>
      </c>
      <c r="Y7" s="38">
        <v>125.21</v>
      </c>
      <c r="Z7" s="38">
        <v>127.5</v>
      </c>
      <c r="AA7" s="38">
        <v>127.32</v>
      </c>
      <c r="AB7" s="38">
        <v>127.28</v>
      </c>
      <c r="AC7" s="38">
        <v>108.98</v>
      </c>
      <c r="AD7" s="38">
        <v>114.44</v>
      </c>
      <c r="AE7" s="38">
        <v>115.21</v>
      </c>
      <c r="AF7" s="38">
        <v>117.25</v>
      </c>
      <c r="AG7" s="38">
        <v>116.77</v>
      </c>
      <c r="AH7" s="38">
        <v>113.39</v>
      </c>
      <c r="AI7" s="38">
        <v>0</v>
      </c>
      <c r="AJ7" s="38">
        <v>0</v>
      </c>
      <c r="AK7" s="38">
        <v>0</v>
      </c>
      <c r="AL7" s="38">
        <v>0</v>
      </c>
      <c r="AM7" s="38">
        <v>0</v>
      </c>
      <c r="AN7" s="38">
        <v>0.34</v>
      </c>
      <c r="AO7" s="38">
        <v>0</v>
      </c>
      <c r="AP7" s="38">
        <v>0.71</v>
      </c>
      <c r="AQ7" s="38">
        <v>0</v>
      </c>
      <c r="AR7" s="38">
        <v>0</v>
      </c>
      <c r="AS7" s="38">
        <v>0.85</v>
      </c>
      <c r="AT7" s="38">
        <v>701.34</v>
      </c>
      <c r="AU7" s="38">
        <v>395.3</v>
      </c>
      <c r="AV7" s="38">
        <v>450.26</v>
      </c>
      <c r="AW7" s="38">
        <v>359.71</v>
      </c>
      <c r="AX7" s="38">
        <v>437.47</v>
      </c>
      <c r="AY7" s="38">
        <v>473.46</v>
      </c>
      <c r="AZ7" s="38">
        <v>240.81</v>
      </c>
      <c r="BA7" s="38">
        <v>241.71</v>
      </c>
      <c r="BB7" s="38">
        <v>249.08</v>
      </c>
      <c r="BC7" s="38">
        <v>254.05</v>
      </c>
      <c r="BD7" s="38">
        <v>264.33999999999997</v>
      </c>
      <c r="BE7" s="38">
        <v>398.87</v>
      </c>
      <c r="BF7" s="38">
        <v>422.95</v>
      </c>
      <c r="BG7" s="38">
        <v>436.87</v>
      </c>
      <c r="BH7" s="38">
        <v>445.2</v>
      </c>
      <c r="BI7" s="38">
        <v>449.79</v>
      </c>
      <c r="BJ7" s="38">
        <v>285.77</v>
      </c>
      <c r="BK7" s="38">
        <v>283.10000000000002</v>
      </c>
      <c r="BL7" s="38">
        <v>274.14</v>
      </c>
      <c r="BM7" s="38">
        <v>266.66000000000003</v>
      </c>
      <c r="BN7" s="38">
        <v>258.63</v>
      </c>
      <c r="BO7" s="38">
        <v>274.27</v>
      </c>
      <c r="BP7" s="38">
        <v>111.8</v>
      </c>
      <c r="BQ7" s="38">
        <v>121.29</v>
      </c>
      <c r="BR7" s="38">
        <v>123.83</v>
      </c>
      <c r="BS7" s="38">
        <v>123.29</v>
      </c>
      <c r="BT7" s="38">
        <v>122.97</v>
      </c>
      <c r="BU7" s="38">
        <v>100.77</v>
      </c>
      <c r="BV7" s="38">
        <v>107.74</v>
      </c>
      <c r="BW7" s="38">
        <v>108.81</v>
      </c>
      <c r="BX7" s="38">
        <v>110.87</v>
      </c>
      <c r="BY7" s="38">
        <v>110.3</v>
      </c>
      <c r="BZ7" s="38">
        <v>104.36</v>
      </c>
      <c r="CA7" s="38">
        <v>152.94</v>
      </c>
      <c r="CB7" s="38">
        <v>140.69</v>
      </c>
      <c r="CC7" s="38">
        <v>137.71</v>
      </c>
      <c r="CD7" s="38">
        <v>138.43</v>
      </c>
      <c r="CE7" s="38">
        <v>138.88</v>
      </c>
      <c r="CF7" s="38">
        <v>165.74</v>
      </c>
      <c r="CG7" s="38">
        <v>154.33000000000001</v>
      </c>
      <c r="CH7" s="38">
        <v>152.94999999999999</v>
      </c>
      <c r="CI7" s="38">
        <v>150.54</v>
      </c>
      <c r="CJ7" s="38">
        <v>151.85</v>
      </c>
      <c r="CK7" s="38">
        <v>165.71</v>
      </c>
      <c r="CL7" s="38">
        <v>55.42</v>
      </c>
      <c r="CM7" s="38">
        <v>54.87</v>
      </c>
      <c r="CN7" s="38">
        <v>54.9</v>
      </c>
      <c r="CO7" s="38">
        <v>54.94</v>
      </c>
      <c r="CP7" s="38">
        <v>55.32</v>
      </c>
      <c r="CQ7" s="38">
        <v>63.91</v>
      </c>
      <c r="CR7" s="38">
        <v>63.25</v>
      </c>
      <c r="CS7" s="38">
        <v>63.03</v>
      </c>
      <c r="CT7" s="38">
        <v>63.18</v>
      </c>
      <c r="CU7" s="38">
        <v>63.54</v>
      </c>
      <c r="CV7" s="38">
        <v>60.41</v>
      </c>
      <c r="CW7" s="38">
        <v>95.16</v>
      </c>
      <c r="CX7" s="38">
        <v>93.96</v>
      </c>
      <c r="CY7" s="38">
        <v>93.56</v>
      </c>
      <c r="CZ7" s="38">
        <v>93.83</v>
      </c>
      <c r="DA7" s="38">
        <v>93.08</v>
      </c>
      <c r="DB7" s="38">
        <v>91.45</v>
      </c>
      <c r="DC7" s="38">
        <v>91.07</v>
      </c>
      <c r="DD7" s="38">
        <v>91.21</v>
      </c>
      <c r="DE7" s="38">
        <v>91.6</v>
      </c>
      <c r="DF7" s="38">
        <v>91.48</v>
      </c>
      <c r="DG7" s="38">
        <v>89.93</v>
      </c>
      <c r="DH7" s="38">
        <v>48.7</v>
      </c>
      <c r="DI7" s="38">
        <v>49.03</v>
      </c>
      <c r="DJ7" s="38">
        <v>49.84</v>
      </c>
      <c r="DK7" s="38">
        <v>48.41</v>
      </c>
      <c r="DL7" s="38">
        <v>49.23</v>
      </c>
      <c r="DM7" s="38">
        <v>45.38</v>
      </c>
      <c r="DN7" s="38">
        <v>47.7</v>
      </c>
      <c r="DO7" s="38">
        <v>48.41</v>
      </c>
      <c r="DP7" s="38">
        <v>49.1</v>
      </c>
      <c r="DQ7" s="38">
        <v>49.66</v>
      </c>
      <c r="DR7" s="38">
        <v>48.12</v>
      </c>
      <c r="DS7" s="38">
        <v>26.06</v>
      </c>
      <c r="DT7" s="38">
        <v>29.32</v>
      </c>
      <c r="DU7" s="38">
        <v>30.85</v>
      </c>
      <c r="DV7" s="38">
        <v>25.04</v>
      </c>
      <c r="DW7" s="38">
        <v>23.9</v>
      </c>
      <c r="DX7" s="38">
        <v>13.33</v>
      </c>
      <c r="DY7" s="38">
        <v>14.54</v>
      </c>
      <c r="DZ7" s="38">
        <v>16.16</v>
      </c>
      <c r="EA7" s="38">
        <v>17.420000000000002</v>
      </c>
      <c r="EB7" s="38">
        <v>18.940000000000001</v>
      </c>
      <c r="EC7" s="38">
        <v>15.89</v>
      </c>
      <c r="ED7" s="38">
        <v>1.1599999999999999</v>
      </c>
      <c r="EE7" s="38">
        <v>1.34</v>
      </c>
      <c r="EF7" s="38">
        <v>0.55000000000000004</v>
      </c>
      <c r="EG7" s="38">
        <v>0.72</v>
      </c>
      <c r="EH7" s="38">
        <v>0.64</v>
      </c>
      <c r="EI7" s="38">
        <v>0.76</v>
      </c>
      <c r="EJ7" s="38">
        <v>0.69</v>
      </c>
      <c r="EK7" s="38">
        <v>0.74</v>
      </c>
      <c r="EL7" s="38">
        <v>0.73</v>
      </c>
      <c r="EM7" s="38">
        <v>0.74</v>
      </c>
      <c r="EN7" s="38">
        <v>0.69</v>
      </c>
    </row>
    <row r="8" spans="1:144" x14ac:dyDescent="0.2">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2">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2">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上下水道局</cp:lastModifiedBy>
  <cp:lastPrinted>2019-01-29T01:22:11Z</cp:lastPrinted>
  <dcterms:created xsi:type="dcterms:W3CDTF">2018-12-03T08:37:26Z</dcterms:created>
  <dcterms:modified xsi:type="dcterms:W3CDTF">2019-01-29T01:34:18Z</dcterms:modified>
  <cp:category/>
</cp:coreProperties>
</file>