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uroto\Desktop\"/>
    </mc:Choice>
  </mc:AlternateContent>
  <workbookProtection workbookAlgorithmName="SHA-512" workbookHashValue="p8IwLfQU5EkRu0E84BYsA3k2mZav7BVcW1DIAtdYuoBz3NjO/sZT5GRfmE329PxPMc5qS0flhcxR/MRtWgIOwA==" workbookSaltValue="mCjzWzTAyLBQ90UTpTK9o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<sst xmlns="http://schemas.openxmlformats.org/spreadsheetml/2006/main" count="232" uniqueCount="120">
  <si>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</si>
  <si>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</si>
  <si>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</si>
  <si>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</si>
  <si>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</si>
  <si>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</si>
  <si>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</si>
  <si>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</si>
  <si>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</si>
  <si>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</si>
  <si>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</si>
  <si>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</si>
  <si>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</si>
  <si>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</si>
  <si>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</si>
  <si>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</si>
  <si>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</si>
  <si>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</si>
  <si>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</si>
  <si>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</si>
  <si>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</si>
  <si>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</si>
  <si>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</si>
  <si>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</si>
  <si>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</si>
  <si>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</si>
  <si>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</si>
  <si>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</si>
  <si>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</si>
  <si>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</si>
  <si>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</si>
  <si>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</si>
  <si>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</si>
  <si>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</si>
  <si>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</si>
  <si>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</si>
  <si>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</si>
  <si>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</si>
  <si>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</si>
  <si>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</si>
  <si>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</si>
  <si>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</si>
  <si>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</si>
  <si>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</si>
  <si>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</si>
  <si>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</si>
  <si>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</si>
  <si>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</si>
  <si>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</si>
  <si>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</si>
  <si>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</si>
  <si>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</si>
  <si>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</si>
  <si>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</si>
  <si>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</si>
  <si>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</si>
  <si>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</si>
  <si>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</si>
  <si>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</si>
  <si>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</si>
  <si>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</si>
  <si>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</si>
  <si>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</si>
  <si>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</si>
  <si>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</si>
  <si>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</si>
  <si>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</si>
  <si>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</si>
  <si>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</si>
  <si>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</si>
  <si>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</si>
  <si>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</si>
  <si>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</si>
  <si>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</si>
  <si>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</si>
  <si>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</si>
  <si>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</si>
  <si>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</si>
  <si>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</si>
  <si>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</si>
  <si>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</si>
  <si>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</si>
  <si>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</si>
  <si>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</si>
  <si>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</si>
  <si>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</si>
  <si>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</si>
  <si>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</si>
  <si>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</si>
  <si>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</si>
  <si>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</si>
  <si>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</si>
  <si>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</si>
  <si>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</si>
  <si>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</si>
  <si>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</si>
  <si>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</si>
  <si>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</si>
  <si>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</si>
  <si>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</si>
  <si>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</si>
  <si>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</si>
  <si>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</si>
  <si>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</si>
  <si>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</si>
  <si>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室戸市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</si>
  <si>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</si>
  <si>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</si>
  <si>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</si>
  <si>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</si>
  <si>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</si>
  <si>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</si>
  <si>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</si>
  <si>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</si>
  <si>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</si>
  <si>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</si>
  <si>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</si>
  <si>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経常収支比率は、100％を下回っていると経常損失を生じている状態である。当市では100％を上回っているため、経営状況は健全な状況といえるが、今後も継続して経費削減を行うなど、健全経営に努める。
　企業債残高対給水収益比率は、平成29年度は全国平均の2倍以上で、類似団体平均も大きく上回っているため、収益確保対策を強化するとともに、企業債の発行を抑制する必要がある。
　施設利用率については、類似団体と比較して利用率が低率であり、今後の需要を見極めたうえで施設の更新時に、ダウンサイジングを含めた施設の見直しが必要である。
　有収率は全国平均及び類似団体平均を下回っており、漏水等が多く発生していることが推測されるため、配水管の調査及び改修等必要な対策を講じる必要がある。</t>
    <rPh sb="127" eb="129">
      <t>イジョウ</t>
    </rPh>
    <phoneticPr fontId="16"/>
  </si>
  <si>
    <t>　有形固定資産減価償却率は、平成25年度から平成29年度までの5年間で59.49％から60.38％と増加傾向にあり、いずれの年度においても類似団体平均を上回っている。有形固定資産減価償却率は、将来の施設更新の必要性や、今後の修繕費の発生見込みを推測できるとされていることから、水道施設更新の必要性が高いものと考えられる。</t>
    <rPh sb="73" eb="75">
      <t>ヘイキン</t>
    </rPh>
    <rPh sb="83" eb="85">
      <t>ユウケイ</t>
    </rPh>
    <rPh sb="85" eb="87">
      <t>コテイ</t>
    </rPh>
    <rPh sb="87" eb="89">
      <t>シサン</t>
    </rPh>
    <rPh sb="89" eb="91">
      <t>ゲンカ</t>
    </rPh>
    <rPh sb="91" eb="93">
      <t>ショウキャク</t>
    </rPh>
    <rPh sb="93" eb="94">
      <t>リツ</t>
    </rPh>
    <phoneticPr fontId="16"/>
  </si>
  <si>
    <t>　今後見込まれる人口減少に伴い、給水人口および給水収益の減少等、これまでにも増して厳しい経営状況が予想される。
　一方で、これまでも老朽管の更新や耐震化を順次行ってきたが、今後も管路をはじめとする施設の老朽化や耐震化対策をさらに推進する必要がある。
　以上のことから、料金回収率の向上を目指すとともに、平成28年度に策定した耐震化計画および平成29年度に策定した経営戦略等に基づき、中長期的な視点で水道事業の経営体制を検討しつつ、引き続き経営の効率化を図る必要がある。</t>
    <rPh sb="10" eb="12">
      <t>ゲンショウ</t>
    </rPh>
    <rPh sb="215" eb="216">
      <t>ヒ</t>
    </rPh>
    <rPh sb="217" eb="218">
      <t>ツヅ</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</si>
</sst>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4D-4142-9976-BF9967383438}"/>
            </c:ext>
          </c:extLst>
        </c:ser>
        <c:dLbls>
          <c:showLegendKey val="0"/>
          <c:showVal val="0"/>
          <c:showCatName val="0"/>
          <c:showSerName val="0"/>
          <c:showPercent val="0"/>
          <c:showBubbleSize val="0"/>
        </c:dLbls>
        <c:gapWidth val="150"/>
        <c:axId val="245059592"/>
        <c:axId val="24505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104D-4142-9976-BF9967383438}"/>
            </c:ext>
          </c:extLst>
        </c:ser>
        <c:dLbls>
          <c:showLegendKey val="0"/>
          <c:showVal val="0"/>
          <c:showCatName val="0"/>
          <c:showSerName val="0"/>
          <c:showPercent val="0"/>
          <c:showBubbleSize val="0"/>
        </c:dLbls>
        <c:marker val="1"/>
        <c:smooth val="0"/>
        <c:axId val="245059592"/>
        <c:axId val="245059984"/>
      </c:lineChart>
      <c:dateAx>
        <c:axId val="245059592"/>
        <c:scaling>
          <c:orientation val="minMax"/>
        </c:scaling>
        <c:delete val="1"/>
        <c:axPos val="b"/>
        <c:numFmt formatCode="ge" sourceLinked="1"/>
        <c:majorTickMark val="none"/>
        <c:minorTickMark val="none"/>
        <c:tickLblPos val="none"/>
        <c:crossAx val="245059984"/>
        <c:crosses val="autoZero"/>
        <c:auto val="1"/>
        <c:lblOffset val="100"/>
        <c:baseTimeUnit val="years"/>
      </c:dateAx>
      <c:valAx>
        <c:axId val="24505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5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37.78</c:v>
                </c:pt>
                <c:pt idx="1">
                  <c:v>37.69</c:v>
                </c:pt>
                <c:pt idx="2">
                  <c:v>37.61</c:v>
                </c:pt>
                <c:pt idx="3">
                  <c:v>36.72</c:v>
                </c:pt>
                <c:pt idx="4">
                  <c:v>36.29</c:v>
                </c:pt>
              </c:numCache>
            </c:numRef>
          </c:val>
          <c:extLst xmlns:c16r2="http://schemas.microsoft.com/office/drawing/2015/06/chart">
            <c:ext xmlns:c16="http://schemas.microsoft.com/office/drawing/2014/chart" uri="{C3380CC4-5D6E-409C-BE32-E72D297353CC}">
              <c16:uniqueId val="{00000000-8E44-4CD2-9473-3EB9E32A97E5}"/>
            </c:ext>
          </c:extLst>
        </c:ser>
        <c:dLbls>
          <c:showLegendKey val="0"/>
          <c:showVal val="0"/>
          <c:showCatName val="0"/>
          <c:showSerName val="0"/>
          <c:showPercent val="0"/>
          <c:showBubbleSize val="0"/>
        </c:dLbls>
        <c:gapWidth val="150"/>
        <c:axId val="267727624"/>
        <c:axId val="26772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8E44-4CD2-9473-3EB9E32A97E5}"/>
            </c:ext>
          </c:extLst>
        </c:ser>
        <c:dLbls>
          <c:showLegendKey val="0"/>
          <c:showVal val="0"/>
          <c:showCatName val="0"/>
          <c:showSerName val="0"/>
          <c:showPercent val="0"/>
          <c:showBubbleSize val="0"/>
        </c:dLbls>
        <c:marker val="1"/>
        <c:smooth val="0"/>
        <c:axId val="267727624"/>
        <c:axId val="267728016"/>
      </c:lineChart>
      <c:dateAx>
        <c:axId val="267727624"/>
        <c:scaling>
          <c:orientation val="minMax"/>
        </c:scaling>
        <c:delete val="1"/>
        <c:axPos val="b"/>
        <c:numFmt formatCode="ge" sourceLinked="1"/>
        <c:majorTickMark val="none"/>
        <c:minorTickMark val="none"/>
        <c:tickLblPos val="none"/>
        <c:crossAx val="267728016"/>
        <c:crosses val="autoZero"/>
        <c:auto val="1"/>
        <c:lblOffset val="100"/>
        <c:baseTimeUnit val="years"/>
      </c:dateAx>
      <c:valAx>
        <c:axId val="26772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72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77.010000000000005</c:v>
                </c:pt>
                <c:pt idx="1">
                  <c:v>74.95</c:v>
                </c:pt>
                <c:pt idx="2">
                  <c:v>74.739999999999995</c:v>
                </c:pt>
                <c:pt idx="3">
                  <c:v>75.239999999999995</c:v>
                </c:pt>
                <c:pt idx="4">
                  <c:v>74.16</c:v>
                </c:pt>
              </c:numCache>
            </c:numRef>
          </c:val>
          <c:extLst xmlns:c16r2="http://schemas.microsoft.com/office/drawing/2015/06/chart">
            <c:ext xmlns:c16="http://schemas.microsoft.com/office/drawing/2014/chart" uri="{C3380CC4-5D6E-409C-BE32-E72D297353CC}">
              <c16:uniqueId val="{00000000-0782-4C3D-B166-93BDDC8FDD2A}"/>
            </c:ext>
          </c:extLst>
        </c:ser>
        <c:dLbls>
          <c:showLegendKey val="0"/>
          <c:showVal val="0"/>
          <c:showCatName val="0"/>
          <c:showSerName val="0"/>
          <c:showPercent val="0"/>
          <c:showBubbleSize val="0"/>
        </c:dLbls>
        <c:gapWidth val="150"/>
        <c:axId val="267729192"/>
        <c:axId val="26772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0782-4C3D-B166-93BDDC8FDD2A}"/>
            </c:ext>
          </c:extLst>
        </c:ser>
        <c:dLbls>
          <c:showLegendKey val="0"/>
          <c:showVal val="0"/>
          <c:showCatName val="0"/>
          <c:showSerName val="0"/>
          <c:showPercent val="0"/>
          <c:showBubbleSize val="0"/>
        </c:dLbls>
        <c:marker val="1"/>
        <c:smooth val="0"/>
        <c:axId val="267729192"/>
        <c:axId val="267729584"/>
      </c:lineChart>
      <c:dateAx>
        <c:axId val="267729192"/>
        <c:scaling>
          <c:orientation val="minMax"/>
        </c:scaling>
        <c:delete val="1"/>
        <c:axPos val="b"/>
        <c:numFmt formatCode="ge" sourceLinked="1"/>
        <c:majorTickMark val="none"/>
        <c:minorTickMark val="none"/>
        <c:tickLblPos val="none"/>
        <c:crossAx val="267729584"/>
        <c:crosses val="autoZero"/>
        <c:auto val="1"/>
        <c:lblOffset val="100"/>
        <c:baseTimeUnit val="years"/>
      </c:dateAx>
      <c:valAx>
        <c:axId val="26772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72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107.07</c:v>
                </c:pt>
                <c:pt idx="1">
                  <c:v>110.45</c:v>
                </c:pt>
                <c:pt idx="2">
                  <c:v>123.49</c:v>
                </c:pt>
                <c:pt idx="3">
                  <c:v>122.15</c:v>
                </c:pt>
                <c:pt idx="4">
                  <c:v>115.55</c:v>
                </c:pt>
              </c:numCache>
            </c:numRef>
          </c:val>
          <c:extLst xmlns:c16r2="http://schemas.microsoft.com/office/drawing/2015/06/chart">
            <c:ext xmlns:c16="http://schemas.microsoft.com/office/drawing/2014/chart" uri="{C3380CC4-5D6E-409C-BE32-E72D297353CC}">
              <c16:uniqueId val="{00000000-FFCA-48BA-B3B4-55F8591D1E24}"/>
            </c:ext>
          </c:extLst>
        </c:ser>
        <c:dLbls>
          <c:showLegendKey val="0"/>
          <c:showVal val="0"/>
          <c:showCatName val="0"/>
          <c:showSerName val="0"/>
          <c:showPercent val="0"/>
          <c:showBubbleSize val="0"/>
        </c:dLbls>
        <c:gapWidth val="150"/>
        <c:axId val="245061160"/>
        <c:axId val="24506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FFCA-48BA-B3B4-55F8591D1E24}"/>
            </c:ext>
          </c:extLst>
        </c:ser>
        <c:dLbls>
          <c:showLegendKey val="0"/>
          <c:showVal val="0"/>
          <c:showCatName val="0"/>
          <c:showSerName val="0"/>
          <c:showPercent val="0"/>
          <c:showBubbleSize val="0"/>
        </c:dLbls>
        <c:marker val="1"/>
        <c:smooth val="0"/>
        <c:axId val="245061160"/>
        <c:axId val="245061552"/>
      </c:lineChart>
      <c:dateAx>
        <c:axId val="245061160"/>
        <c:scaling>
          <c:orientation val="minMax"/>
        </c:scaling>
        <c:delete val="1"/>
        <c:axPos val="b"/>
        <c:numFmt formatCode="ge" sourceLinked="1"/>
        <c:majorTickMark val="none"/>
        <c:minorTickMark val="none"/>
        <c:tickLblPos val="none"/>
        <c:crossAx val="245061552"/>
        <c:crosses val="autoZero"/>
        <c:auto val="1"/>
        <c:lblOffset val="100"/>
        <c:baseTimeUnit val="years"/>
      </c:dateAx>
      <c:valAx>
        <c:axId val="245061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06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59.49</c:v>
                </c:pt>
                <c:pt idx="1">
                  <c:v>59.73</c:v>
                </c:pt>
                <c:pt idx="2">
                  <c:v>60.2</c:v>
                </c:pt>
                <c:pt idx="3">
                  <c:v>60.4</c:v>
                </c:pt>
                <c:pt idx="4">
                  <c:v>60.38</c:v>
                </c:pt>
              </c:numCache>
            </c:numRef>
          </c:val>
          <c:extLst xmlns:c16r2="http://schemas.microsoft.com/office/drawing/2015/06/chart">
            <c:ext xmlns:c16="http://schemas.microsoft.com/office/drawing/2014/chart" uri="{C3380CC4-5D6E-409C-BE32-E72D297353CC}">
              <c16:uniqueId val="{00000000-8044-46A0-8890-8EA3D706D555}"/>
            </c:ext>
          </c:extLst>
        </c:ser>
        <c:dLbls>
          <c:showLegendKey val="0"/>
          <c:showVal val="0"/>
          <c:showCatName val="0"/>
          <c:showSerName val="0"/>
          <c:showPercent val="0"/>
          <c:showBubbleSize val="0"/>
        </c:dLbls>
        <c:gapWidth val="150"/>
        <c:axId val="267007472"/>
        <c:axId val="26700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8044-46A0-8890-8EA3D706D555}"/>
            </c:ext>
          </c:extLst>
        </c:ser>
        <c:dLbls>
          <c:showLegendKey val="0"/>
          <c:showVal val="0"/>
          <c:showCatName val="0"/>
          <c:showSerName val="0"/>
          <c:showPercent val="0"/>
          <c:showBubbleSize val="0"/>
        </c:dLbls>
        <c:marker val="1"/>
        <c:smooth val="0"/>
        <c:axId val="267007472"/>
        <c:axId val="267007864"/>
      </c:lineChart>
      <c:dateAx>
        <c:axId val="267007472"/>
        <c:scaling>
          <c:orientation val="minMax"/>
        </c:scaling>
        <c:delete val="1"/>
        <c:axPos val="b"/>
        <c:numFmt formatCode="ge" sourceLinked="1"/>
        <c:majorTickMark val="none"/>
        <c:minorTickMark val="none"/>
        <c:tickLblPos val="none"/>
        <c:crossAx val="267007864"/>
        <c:crosses val="autoZero"/>
        <c:auto val="1"/>
        <c:lblOffset val="100"/>
        <c:baseTimeUnit val="years"/>
      </c:dateAx>
      <c:valAx>
        <c:axId val="26700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00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0.01</c:v>
                </c:pt>
                <c:pt idx="1">
                  <c:v>0.01</c:v>
                </c:pt>
                <c:pt idx="2" formatCode="#,##0.00;&quot;△&quot;#,##0.00">
                  <c:v>0</c:v>
                </c:pt>
                <c:pt idx="3">
                  <c:v>0.01</c:v>
                </c:pt>
                <c:pt idx="4">
                  <c:v>0.01</c:v>
                </c:pt>
              </c:numCache>
            </c:numRef>
          </c:val>
          <c:extLst xmlns:c16r2="http://schemas.microsoft.com/office/drawing/2015/06/chart">
            <c:ext xmlns:c16="http://schemas.microsoft.com/office/drawing/2014/chart" uri="{C3380CC4-5D6E-409C-BE32-E72D297353CC}">
              <c16:uniqueId val="{00000000-8AFD-46C1-8C53-3EEFF3F94EE7}"/>
            </c:ext>
          </c:extLst>
        </c:ser>
        <c:dLbls>
          <c:showLegendKey val="0"/>
          <c:showVal val="0"/>
          <c:showCatName val="0"/>
          <c:showSerName val="0"/>
          <c:showPercent val="0"/>
          <c:showBubbleSize val="0"/>
        </c:dLbls>
        <c:gapWidth val="150"/>
        <c:axId val="267009040"/>
        <c:axId val="26700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8AFD-46C1-8C53-3EEFF3F94EE7}"/>
            </c:ext>
          </c:extLst>
        </c:ser>
        <c:dLbls>
          <c:showLegendKey val="0"/>
          <c:showVal val="0"/>
          <c:showCatName val="0"/>
          <c:showSerName val="0"/>
          <c:showPercent val="0"/>
          <c:showBubbleSize val="0"/>
        </c:dLbls>
        <c:marker val="1"/>
        <c:smooth val="0"/>
        <c:axId val="267009040"/>
        <c:axId val="267009432"/>
      </c:lineChart>
      <c:dateAx>
        <c:axId val="267009040"/>
        <c:scaling>
          <c:orientation val="minMax"/>
        </c:scaling>
        <c:delete val="1"/>
        <c:axPos val="b"/>
        <c:numFmt formatCode="ge" sourceLinked="1"/>
        <c:majorTickMark val="none"/>
        <c:minorTickMark val="none"/>
        <c:tickLblPos val="none"/>
        <c:crossAx val="267009432"/>
        <c:crosses val="autoZero"/>
        <c:auto val="1"/>
        <c:lblOffset val="100"/>
        <c:baseTimeUnit val="years"/>
      </c:dateAx>
      <c:valAx>
        <c:axId val="26700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00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40-46A5-A751-726D78D19B52}"/>
            </c:ext>
          </c:extLst>
        </c:ser>
        <c:dLbls>
          <c:showLegendKey val="0"/>
          <c:showVal val="0"/>
          <c:showCatName val="0"/>
          <c:showSerName val="0"/>
          <c:showPercent val="0"/>
          <c:showBubbleSize val="0"/>
        </c:dLbls>
        <c:gapWidth val="150"/>
        <c:axId val="267200232"/>
        <c:axId val="26720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F540-46A5-A751-726D78D19B52}"/>
            </c:ext>
          </c:extLst>
        </c:ser>
        <c:dLbls>
          <c:showLegendKey val="0"/>
          <c:showVal val="0"/>
          <c:showCatName val="0"/>
          <c:showSerName val="0"/>
          <c:showPercent val="0"/>
          <c:showBubbleSize val="0"/>
        </c:dLbls>
        <c:marker val="1"/>
        <c:smooth val="0"/>
        <c:axId val="267200232"/>
        <c:axId val="267200624"/>
      </c:lineChart>
      <c:dateAx>
        <c:axId val="267200232"/>
        <c:scaling>
          <c:orientation val="minMax"/>
        </c:scaling>
        <c:delete val="1"/>
        <c:axPos val="b"/>
        <c:numFmt formatCode="ge" sourceLinked="1"/>
        <c:majorTickMark val="none"/>
        <c:minorTickMark val="none"/>
        <c:tickLblPos val="none"/>
        <c:crossAx val="267200624"/>
        <c:crosses val="autoZero"/>
        <c:auto val="1"/>
        <c:lblOffset val="100"/>
        <c:baseTimeUnit val="years"/>
      </c:dateAx>
      <c:valAx>
        <c:axId val="26720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720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911.34</c:v>
                </c:pt>
                <c:pt idx="1">
                  <c:v>201.67</c:v>
                </c:pt>
                <c:pt idx="2">
                  <c:v>306.69</c:v>
                </c:pt>
                <c:pt idx="3">
                  <c:v>279.22000000000003</c:v>
                </c:pt>
                <c:pt idx="4">
                  <c:v>431.01</c:v>
                </c:pt>
              </c:numCache>
            </c:numRef>
          </c:val>
          <c:extLst xmlns:c16r2="http://schemas.microsoft.com/office/drawing/2015/06/chart">
            <c:ext xmlns:c16="http://schemas.microsoft.com/office/drawing/2014/chart" uri="{C3380CC4-5D6E-409C-BE32-E72D297353CC}">
              <c16:uniqueId val="{00000000-CBED-4FE6-98EB-0E4ED50892E1}"/>
            </c:ext>
          </c:extLst>
        </c:ser>
        <c:dLbls>
          <c:showLegendKey val="0"/>
          <c:showVal val="0"/>
          <c:showCatName val="0"/>
          <c:showSerName val="0"/>
          <c:showPercent val="0"/>
          <c:showBubbleSize val="0"/>
        </c:dLbls>
        <c:gapWidth val="150"/>
        <c:axId val="267201800"/>
        <c:axId val="26720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CBED-4FE6-98EB-0E4ED50892E1}"/>
            </c:ext>
          </c:extLst>
        </c:ser>
        <c:dLbls>
          <c:showLegendKey val="0"/>
          <c:showVal val="0"/>
          <c:showCatName val="0"/>
          <c:showSerName val="0"/>
          <c:showPercent val="0"/>
          <c:showBubbleSize val="0"/>
        </c:dLbls>
        <c:marker val="1"/>
        <c:smooth val="0"/>
        <c:axId val="267201800"/>
        <c:axId val="267202192"/>
      </c:lineChart>
      <c:dateAx>
        <c:axId val="267201800"/>
        <c:scaling>
          <c:orientation val="minMax"/>
        </c:scaling>
        <c:delete val="1"/>
        <c:axPos val="b"/>
        <c:numFmt formatCode="ge" sourceLinked="1"/>
        <c:majorTickMark val="none"/>
        <c:minorTickMark val="none"/>
        <c:tickLblPos val="none"/>
        <c:crossAx val="267202192"/>
        <c:crosses val="autoZero"/>
        <c:auto val="1"/>
        <c:lblOffset val="100"/>
        <c:baseTimeUnit val="years"/>
      </c:dateAx>
      <c:valAx>
        <c:axId val="267202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720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518.04999999999995</c:v>
                </c:pt>
                <c:pt idx="1">
                  <c:v>546.49</c:v>
                </c:pt>
                <c:pt idx="2">
                  <c:v>546.58000000000004</c:v>
                </c:pt>
                <c:pt idx="3">
                  <c:v>557.41</c:v>
                </c:pt>
                <c:pt idx="4">
                  <c:v>602.21</c:v>
                </c:pt>
              </c:numCache>
            </c:numRef>
          </c:val>
          <c:extLst xmlns:c16r2="http://schemas.microsoft.com/office/drawing/2015/06/chart">
            <c:ext xmlns:c16="http://schemas.microsoft.com/office/drawing/2014/chart" uri="{C3380CC4-5D6E-409C-BE32-E72D297353CC}">
              <c16:uniqueId val="{00000000-DA7A-4C69-BD1A-700CDB8CC20D}"/>
            </c:ext>
          </c:extLst>
        </c:ser>
        <c:dLbls>
          <c:showLegendKey val="0"/>
          <c:showVal val="0"/>
          <c:showCatName val="0"/>
          <c:showSerName val="0"/>
          <c:showPercent val="0"/>
          <c:showBubbleSize val="0"/>
        </c:dLbls>
        <c:gapWidth val="150"/>
        <c:axId val="267203368"/>
        <c:axId val="26720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DA7A-4C69-BD1A-700CDB8CC20D}"/>
            </c:ext>
          </c:extLst>
        </c:ser>
        <c:dLbls>
          <c:showLegendKey val="0"/>
          <c:showVal val="0"/>
          <c:showCatName val="0"/>
          <c:showSerName val="0"/>
          <c:showPercent val="0"/>
          <c:showBubbleSize val="0"/>
        </c:dLbls>
        <c:marker val="1"/>
        <c:smooth val="0"/>
        <c:axId val="267203368"/>
        <c:axId val="267203760"/>
      </c:lineChart>
      <c:dateAx>
        <c:axId val="267203368"/>
        <c:scaling>
          <c:orientation val="minMax"/>
        </c:scaling>
        <c:delete val="1"/>
        <c:axPos val="b"/>
        <c:numFmt formatCode="ge" sourceLinked="1"/>
        <c:majorTickMark val="none"/>
        <c:minorTickMark val="none"/>
        <c:tickLblPos val="none"/>
        <c:crossAx val="267203760"/>
        <c:crosses val="autoZero"/>
        <c:auto val="1"/>
        <c:lblOffset val="100"/>
        <c:baseTimeUnit val="years"/>
      </c:dateAx>
      <c:valAx>
        <c:axId val="267203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720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103.25</c:v>
                </c:pt>
                <c:pt idx="1">
                  <c:v>106.95</c:v>
                </c:pt>
                <c:pt idx="2">
                  <c:v>119.69</c:v>
                </c:pt>
                <c:pt idx="3">
                  <c:v>117.62</c:v>
                </c:pt>
                <c:pt idx="4">
                  <c:v>111.4</c:v>
                </c:pt>
              </c:numCache>
            </c:numRef>
          </c:val>
          <c:extLst xmlns:c16r2="http://schemas.microsoft.com/office/drawing/2015/06/chart">
            <c:ext xmlns:c16="http://schemas.microsoft.com/office/drawing/2014/chart" uri="{C3380CC4-5D6E-409C-BE32-E72D297353CC}">
              <c16:uniqueId val="{00000000-FA10-4102-A642-AE9C2979B121}"/>
            </c:ext>
          </c:extLst>
        </c:ser>
        <c:dLbls>
          <c:showLegendKey val="0"/>
          <c:showVal val="0"/>
          <c:showCatName val="0"/>
          <c:showSerName val="0"/>
          <c:showPercent val="0"/>
          <c:showBubbleSize val="0"/>
        </c:dLbls>
        <c:gapWidth val="150"/>
        <c:axId val="267935136"/>
        <c:axId val="26793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FA10-4102-A642-AE9C2979B121}"/>
            </c:ext>
          </c:extLst>
        </c:ser>
        <c:dLbls>
          <c:showLegendKey val="0"/>
          <c:showVal val="0"/>
          <c:showCatName val="0"/>
          <c:showSerName val="0"/>
          <c:showPercent val="0"/>
          <c:showBubbleSize val="0"/>
        </c:dLbls>
        <c:marker val="1"/>
        <c:smooth val="0"/>
        <c:axId val="267935136"/>
        <c:axId val="267935528"/>
      </c:lineChart>
      <c:dateAx>
        <c:axId val="267935136"/>
        <c:scaling>
          <c:orientation val="minMax"/>
        </c:scaling>
        <c:delete val="1"/>
        <c:axPos val="b"/>
        <c:numFmt formatCode="ge" sourceLinked="1"/>
        <c:majorTickMark val="none"/>
        <c:minorTickMark val="none"/>
        <c:tickLblPos val="none"/>
        <c:crossAx val="267935528"/>
        <c:crosses val="autoZero"/>
        <c:auto val="1"/>
        <c:lblOffset val="100"/>
        <c:baseTimeUnit val="years"/>
      </c:dateAx>
      <c:valAx>
        <c:axId val="26793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9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153.6</c:v>
                </c:pt>
                <c:pt idx="1">
                  <c:v>148.88999999999999</c:v>
                </c:pt>
                <c:pt idx="2">
                  <c:v>133.34</c:v>
                </c:pt>
                <c:pt idx="3">
                  <c:v>135.86000000000001</c:v>
                </c:pt>
                <c:pt idx="4">
                  <c:v>143.75</c:v>
                </c:pt>
              </c:numCache>
            </c:numRef>
          </c:val>
          <c:extLst xmlns:c16r2="http://schemas.microsoft.com/office/drawing/2015/06/chart">
            <c:ext xmlns:c16="http://schemas.microsoft.com/office/drawing/2014/chart" uri="{C3380CC4-5D6E-409C-BE32-E72D297353CC}">
              <c16:uniqueId val="{00000000-2ED5-4A22-8FA4-B09F79E79E35}"/>
            </c:ext>
          </c:extLst>
        </c:ser>
        <c:dLbls>
          <c:showLegendKey val="0"/>
          <c:showVal val="0"/>
          <c:showCatName val="0"/>
          <c:showSerName val="0"/>
          <c:showPercent val="0"/>
          <c:showBubbleSize val="0"/>
        </c:dLbls>
        <c:gapWidth val="150"/>
        <c:axId val="267936704"/>
        <c:axId val="26793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2ED5-4A22-8FA4-B09F79E79E35}"/>
            </c:ext>
          </c:extLst>
        </c:ser>
        <c:dLbls>
          <c:showLegendKey val="0"/>
          <c:showVal val="0"/>
          <c:showCatName val="0"/>
          <c:showSerName val="0"/>
          <c:showPercent val="0"/>
          <c:showBubbleSize val="0"/>
        </c:dLbls>
        <c:marker val="1"/>
        <c:smooth val="0"/>
        <c:axId val="267936704"/>
        <c:axId val="267937096"/>
      </c:lineChart>
      <c:dateAx>
        <c:axId val="267936704"/>
        <c:scaling>
          <c:orientation val="minMax"/>
        </c:scaling>
        <c:delete val="1"/>
        <c:axPos val="b"/>
        <c:numFmt formatCode="ge" sourceLinked="1"/>
        <c:majorTickMark val="none"/>
        <c:minorTickMark val="none"/>
        <c:tickLblPos val="none"/>
        <c:crossAx val="267937096"/>
        <c:crosses val="autoZero"/>
        <c:auto val="1"/>
        <c:lblOffset val="100"/>
        <c:baseTimeUnit val="years"/>
      </c:dateAx>
      <c:valAx>
        <c:axId val="26793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9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8" zoomScaleNormal="100" workbookViewId="0">
      <selection activeCell="BK78" sqref="BK7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高知県　室戸市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4"/>
      <c r="AL8" s="64">
        <f>データ!$R$6</f>
        <v>13817</v>
      </c>
      <c r="AM8" s="64"/>
      <c r="AN8" s="64"/>
      <c r="AO8" s="64"/>
      <c r="AP8" s="64"/>
      <c r="AQ8" s="64"/>
      <c r="AR8" s="64"/>
      <c r="AS8" s="64"/>
      <c r="AT8" s="60">
        <f>データ!$S$6</f>
        <v>248.18</v>
      </c>
      <c r="AU8" s="61"/>
      <c r="AV8" s="61"/>
      <c r="AW8" s="61"/>
      <c r="AX8" s="61"/>
      <c r="AY8" s="61"/>
      <c r="AZ8" s="61"/>
      <c r="BA8" s="61"/>
      <c r="BB8" s="63">
        <f>データ!$T$6</f>
        <v>55.67</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c r="A10" s="2"/>
      <c r="B10" s="60" t="str">
        <f>データ!$N$6</f>
        <v>-</v>
      </c>
      <c r="C10" s="61"/>
      <c r="D10" s="61"/>
      <c r="E10" s="61"/>
      <c r="F10" s="61"/>
      <c r="G10" s="61"/>
      <c r="H10" s="61"/>
      <c r="I10" s="60">
        <f>データ!$O$6</f>
        <v>45.16</v>
      </c>
      <c r="J10" s="61"/>
      <c r="K10" s="61"/>
      <c r="L10" s="61"/>
      <c r="M10" s="61"/>
      <c r="N10" s="61"/>
      <c r="O10" s="62"/>
      <c r="P10" s="63">
        <f>データ!$P$6</f>
        <v>93.45</v>
      </c>
      <c r="Q10" s="63"/>
      <c r="R10" s="63"/>
      <c r="S10" s="63"/>
      <c r="T10" s="63"/>
      <c r="U10" s="63"/>
      <c r="V10" s="63"/>
      <c r="W10" s="64">
        <f>データ!$Q$6</f>
        <v>2890</v>
      </c>
      <c r="X10" s="64"/>
      <c r="Y10" s="64"/>
      <c r="Z10" s="64"/>
      <c r="AA10" s="64"/>
      <c r="AB10" s="64"/>
      <c r="AC10" s="64"/>
      <c r="AD10" s="2"/>
      <c r="AE10" s="2"/>
      <c r="AF10" s="2"/>
      <c r="AG10" s="2"/>
      <c r="AH10" s="4"/>
      <c r="AI10" s="4"/>
      <c r="AJ10" s="4"/>
      <c r="AK10" s="4"/>
      <c r="AL10" s="64">
        <f>データ!$U$6</f>
        <v>12716</v>
      </c>
      <c r="AM10" s="64"/>
      <c r="AN10" s="64"/>
      <c r="AO10" s="64"/>
      <c r="AP10" s="64"/>
      <c r="AQ10" s="64"/>
      <c r="AR10" s="64"/>
      <c r="AS10" s="64"/>
      <c r="AT10" s="60">
        <f>データ!$V$6</f>
        <v>12.34</v>
      </c>
      <c r="AU10" s="61"/>
      <c r="AV10" s="61"/>
      <c r="AW10" s="61"/>
      <c r="AX10" s="61"/>
      <c r="AY10" s="61"/>
      <c r="AZ10" s="61"/>
      <c r="BA10" s="61"/>
      <c r="BB10" s="63">
        <f>データ!$W$6</f>
        <v>1030.47</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117</v>
      </c>
      <c r="BM16" s="89"/>
      <c r="BN16" s="89"/>
      <c r="BO16" s="89"/>
      <c r="BP16" s="89"/>
      <c r="BQ16" s="89"/>
      <c r="BR16" s="89"/>
      <c r="BS16" s="89"/>
      <c r="BT16" s="89"/>
      <c r="BU16" s="89"/>
      <c r="BV16" s="89"/>
      <c r="BW16" s="89"/>
      <c r="BX16" s="89"/>
      <c r="BY16" s="89"/>
      <c r="BZ16" s="90"/>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3.5" customHeight="1">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118</v>
      </c>
      <c r="BM47" s="89"/>
      <c r="BN47" s="89"/>
      <c r="BO47" s="89"/>
      <c r="BP47" s="89"/>
      <c r="BQ47" s="89"/>
      <c r="BR47" s="89"/>
      <c r="BS47" s="89"/>
      <c r="BT47" s="89"/>
      <c r="BU47" s="89"/>
      <c r="BV47" s="89"/>
      <c r="BW47" s="89"/>
      <c r="BX47" s="89"/>
      <c r="BY47" s="89"/>
      <c r="BZ47" s="90"/>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88"/>
      <c r="BM56" s="89"/>
      <c r="BN56" s="89"/>
      <c r="BO56" s="89"/>
      <c r="BP56" s="89"/>
      <c r="BQ56" s="89"/>
      <c r="BR56" s="89"/>
      <c r="BS56" s="89"/>
      <c r="BT56" s="89"/>
      <c r="BU56" s="89"/>
      <c r="BV56" s="89"/>
      <c r="BW56" s="89"/>
      <c r="BX56" s="89"/>
      <c r="BY56" s="89"/>
      <c r="BZ56" s="90"/>
    </row>
    <row r="57" spans="1:78" ht="13.5" customHeight="1">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88"/>
      <c r="BM57" s="89"/>
      <c r="BN57" s="89"/>
      <c r="BO57" s="89"/>
      <c r="BP57" s="89"/>
      <c r="BQ57" s="89"/>
      <c r="BR57" s="89"/>
      <c r="BS57" s="89"/>
      <c r="BT57" s="89"/>
      <c r="BU57" s="89"/>
      <c r="BV57" s="89"/>
      <c r="BW57" s="89"/>
      <c r="BX57" s="89"/>
      <c r="BY57" s="89"/>
      <c r="BZ57" s="90"/>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88"/>
      <c r="BM60" s="89"/>
      <c r="BN60" s="89"/>
      <c r="BO60" s="89"/>
      <c r="BP60" s="89"/>
      <c r="BQ60" s="89"/>
      <c r="BR60" s="89"/>
      <c r="BS60" s="89"/>
      <c r="BT60" s="89"/>
      <c r="BU60" s="89"/>
      <c r="BV60" s="89"/>
      <c r="BW60" s="89"/>
      <c r="BX60" s="89"/>
      <c r="BY60" s="89"/>
      <c r="BZ60" s="90"/>
    </row>
    <row r="61" spans="1:78" ht="13.5" customHeight="1">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88"/>
      <c r="BM61" s="89"/>
      <c r="BN61" s="89"/>
      <c r="BO61" s="89"/>
      <c r="BP61" s="89"/>
      <c r="BQ61" s="89"/>
      <c r="BR61" s="89"/>
      <c r="BS61" s="89"/>
      <c r="BT61" s="89"/>
      <c r="BU61" s="89"/>
      <c r="BV61" s="89"/>
      <c r="BW61" s="89"/>
      <c r="BX61" s="89"/>
      <c r="BY61" s="89"/>
      <c r="BZ61" s="90"/>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119</v>
      </c>
      <c r="BM66" s="89"/>
      <c r="BN66" s="89"/>
      <c r="BO66" s="89"/>
      <c r="BP66" s="89"/>
      <c r="BQ66" s="89"/>
      <c r="BR66" s="89"/>
      <c r="BS66" s="89"/>
      <c r="BT66" s="89"/>
      <c r="BU66" s="89"/>
      <c r="BV66" s="89"/>
      <c r="BW66" s="89"/>
      <c r="BX66" s="89"/>
      <c r="BY66" s="89"/>
      <c r="BZ66" s="90"/>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88"/>
      <c r="BM79" s="89"/>
      <c r="BN79" s="89"/>
      <c r="BO79" s="89"/>
      <c r="BP79" s="89"/>
      <c r="BQ79" s="89"/>
      <c r="BR79" s="89"/>
      <c r="BS79" s="89"/>
      <c r="BT79" s="89"/>
      <c r="BU79" s="89"/>
      <c r="BV79" s="89"/>
      <c r="BW79" s="89"/>
      <c r="BX79" s="89"/>
      <c r="BY79" s="89"/>
      <c r="BZ79" s="90"/>
    </row>
    <row r="80" spans="1:78" ht="13.5" customHeight="1">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88"/>
      <c r="BM80" s="89"/>
      <c r="BN80" s="89"/>
      <c r="BO80" s="89"/>
      <c r="BP80" s="89"/>
      <c r="BQ80" s="89"/>
      <c r="BR80" s="89"/>
      <c r="BS80" s="89"/>
      <c r="BT80" s="89"/>
      <c r="BU80" s="89"/>
      <c r="BV80" s="89"/>
      <c r="BW80" s="89"/>
      <c r="BX80" s="89"/>
      <c r="BY80" s="89"/>
      <c r="BZ80" s="90"/>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wOfifH5Xx1CnFiZjFHpTK6AFHRi7lSj3wz/Wz/kgJwx6W45z15a6CBs6IHbxAjutqnkbBKfqMflgqiXC2ydMQ==" saltValue="+4k6iiINmfMSdfD79cJjN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392022</v>
      </c>
      <c r="D6" s="33">
        <f t="shared" si="3"/>
        <v>46</v>
      </c>
      <c r="E6" s="33">
        <f t="shared" si="3"/>
        <v>1</v>
      </c>
      <c r="F6" s="33">
        <f t="shared" si="3"/>
        <v>0</v>
      </c>
      <c r="G6" s="33">
        <f t="shared" si="3"/>
        <v>1</v>
      </c>
      <c r="H6" s="33" t="str">
        <f t="shared" si="3"/>
        <v>高知県　室戸市</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45.16</v>
      </c>
      <c r="P6" s="34">
        <f t="shared" si="3"/>
        <v>93.45</v>
      </c>
      <c r="Q6" s="34">
        <f t="shared" si="3"/>
        <v>2890</v>
      </c>
      <c r="R6" s="34">
        <f t="shared" si="3"/>
        <v>13817</v>
      </c>
      <c r="S6" s="34">
        <f t="shared" si="3"/>
        <v>248.18</v>
      </c>
      <c r="T6" s="34">
        <f t="shared" si="3"/>
        <v>55.67</v>
      </c>
      <c r="U6" s="34">
        <f t="shared" si="3"/>
        <v>12716</v>
      </c>
      <c r="V6" s="34">
        <f t="shared" si="3"/>
        <v>12.34</v>
      </c>
      <c r="W6" s="34">
        <f t="shared" si="3"/>
        <v>1030.47</v>
      </c>
      <c r="X6" s="35">
        <f>IF(X7="",NA(),X7)</f>
        <v>107.07</v>
      </c>
      <c r="Y6" s="35">
        <f t="shared" ref="Y6:AG6" si="4">IF(Y7="",NA(),Y7)</f>
        <v>110.45</v>
      </c>
      <c r="Z6" s="35">
        <f t="shared" si="4"/>
        <v>123.49</v>
      </c>
      <c r="AA6" s="35">
        <f t="shared" si="4"/>
        <v>122.15</v>
      </c>
      <c r="AB6" s="35">
        <f t="shared" si="4"/>
        <v>115.55</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911.34</v>
      </c>
      <c r="AU6" s="35">
        <f t="shared" ref="AU6:BC6" si="6">IF(AU7="",NA(),AU7)</f>
        <v>201.67</v>
      </c>
      <c r="AV6" s="35">
        <f t="shared" si="6"/>
        <v>306.69</v>
      </c>
      <c r="AW6" s="35">
        <f t="shared" si="6"/>
        <v>279.22000000000003</v>
      </c>
      <c r="AX6" s="35">
        <f t="shared" si="6"/>
        <v>431.01</v>
      </c>
      <c r="AY6" s="35">
        <f t="shared" si="6"/>
        <v>1081.23</v>
      </c>
      <c r="AZ6" s="35">
        <f t="shared" si="6"/>
        <v>406.37</v>
      </c>
      <c r="BA6" s="35">
        <f t="shared" si="6"/>
        <v>398.29</v>
      </c>
      <c r="BB6" s="35">
        <f t="shared" si="6"/>
        <v>388.67</v>
      </c>
      <c r="BC6" s="35">
        <f t="shared" si="6"/>
        <v>355.27</v>
      </c>
      <c r="BD6" s="34" t="str">
        <f>IF(BD7="","",IF(BD7="-","【-】","【"&amp;SUBSTITUTE(TEXT(BD7,"#,##0.00"),"-","△")&amp;"】"))</f>
        <v>【264.34】</v>
      </c>
      <c r="BE6" s="35">
        <f>IF(BE7="",NA(),BE7)</f>
        <v>518.04999999999995</v>
      </c>
      <c r="BF6" s="35">
        <f t="shared" ref="BF6:BN6" si="7">IF(BF7="",NA(),BF7)</f>
        <v>546.49</v>
      </c>
      <c r="BG6" s="35">
        <f t="shared" si="7"/>
        <v>546.58000000000004</v>
      </c>
      <c r="BH6" s="35">
        <f t="shared" si="7"/>
        <v>557.41</v>
      </c>
      <c r="BI6" s="35">
        <f t="shared" si="7"/>
        <v>602.21</v>
      </c>
      <c r="BJ6" s="35">
        <f t="shared" si="7"/>
        <v>443.13</v>
      </c>
      <c r="BK6" s="35">
        <f t="shared" si="7"/>
        <v>442.54</v>
      </c>
      <c r="BL6" s="35">
        <f t="shared" si="7"/>
        <v>431</v>
      </c>
      <c r="BM6" s="35">
        <f t="shared" si="7"/>
        <v>422.5</v>
      </c>
      <c r="BN6" s="35">
        <f t="shared" si="7"/>
        <v>458.27</v>
      </c>
      <c r="BO6" s="34" t="str">
        <f>IF(BO7="","",IF(BO7="-","【-】","【"&amp;SUBSTITUTE(TEXT(BO7,"#,##0.00"),"-","△")&amp;"】"))</f>
        <v>【274.27】</v>
      </c>
      <c r="BP6" s="35">
        <f>IF(BP7="",NA(),BP7)</f>
        <v>103.25</v>
      </c>
      <c r="BQ6" s="35">
        <f t="shared" ref="BQ6:BY6" si="8">IF(BQ7="",NA(),BQ7)</f>
        <v>106.95</v>
      </c>
      <c r="BR6" s="35">
        <f t="shared" si="8"/>
        <v>119.69</v>
      </c>
      <c r="BS6" s="35">
        <f t="shared" si="8"/>
        <v>117.62</v>
      </c>
      <c r="BT6" s="35">
        <f t="shared" si="8"/>
        <v>111.4</v>
      </c>
      <c r="BU6" s="35">
        <f t="shared" si="8"/>
        <v>95.4</v>
      </c>
      <c r="BV6" s="35">
        <f t="shared" si="8"/>
        <v>98.6</v>
      </c>
      <c r="BW6" s="35">
        <f t="shared" si="8"/>
        <v>100.82</v>
      </c>
      <c r="BX6" s="35">
        <f t="shared" si="8"/>
        <v>101.64</v>
      </c>
      <c r="BY6" s="35">
        <f t="shared" si="8"/>
        <v>96.77</v>
      </c>
      <c r="BZ6" s="34" t="str">
        <f>IF(BZ7="","",IF(BZ7="-","【-】","【"&amp;SUBSTITUTE(TEXT(BZ7,"#,##0.00"),"-","△")&amp;"】"))</f>
        <v>【104.36】</v>
      </c>
      <c r="CA6" s="35">
        <f>IF(CA7="",NA(),CA7)</f>
        <v>153.6</v>
      </c>
      <c r="CB6" s="35">
        <f t="shared" ref="CB6:CJ6" si="9">IF(CB7="",NA(),CB7)</f>
        <v>148.88999999999999</v>
      </c>
      <c r="CC6" s="35">
        <f t="shared" si="9"/>
        <v>133.34</v>
      </c>
      <c r="CD6" s="35">
        <f t="shared" si="9"/>
        <v>135.86000000000001</v>
      </c>
      <c r="CE6" s="35">
        <f t="shared" si="9"/>
        <v>143.75</v>
      </c>
      <c r="CF6" s="35">
        <f t="shared" si="9"/>
        <v>186.15</v>
      </c>
      <c r="CG6" s="35">
        <f t="shared" si="9"/>
        <v>181.67</v>
      </c>
      <c r="CH6" s="35">
        <f t="shared" si="9"/>
        <v>179.55</v>
      </c>
      <c r="CI6" s="35">
        <f t="shared" si="9"/>
        <v>179.16</v>
      </c>
      <c r="CJ6" s="35">
        <f t="shared" si="9"/>
        <v>187.18</v>
      </c>
      <c r="CK6" s="34" t="str">
        <f>IF(CK7="","",IF(CK7="-","【-】","【"&amp;SUBSTITUTE(TEXT(CK7,"#,##0.00"),"-","△")&amp;"】"))</f>
        <v>【165.71】</v>
      </c>
      <c r="CL6" s="35">
        <f>IF(CL7="",NA(),CL7)</f>
        <v>37.78</v>
      </c>
      <c r="CM6" s="35">
        <f t="shared" ref="CM6:CU6" si="10">IF(CM7="",NA(),CM7)</f>
        <v>37.69</v>
      </c>
      <c r="CN6" s="35">
        <f t="shared" si="10"/>
        <v>37.61</v>
      </c>
      <c r="CO6" s="35">
        <f t="shared" si="10"/>
        <v>36.72</v>
      </c>
      <c r="CP6" s="35">
        <f t="shared" si="10"/>
        <v>36.29</v>
      </c>
      <c r="CQ6" s="35">
        <f t="shared" si="10"/>
        <v>54.47</v>
      </c>
      <c r="CR6" s="35">
        <f t="shared" si="10"/>
        <v>53.61</v>
      </c>
      <c r="CS6" s="35">
        <f t="shared" si="10"/>
        <v>53.52</v>
      </c>
      <c r="CT6" s="35">
        <f t="shared" si="10"/>
        <v>54.24</v>
      </c>
      <c r="CU6" s="35">
        <f t="shared" si="10"/>
        <v>55.88</v>
      </c>
      <c r="CV6" s="34" t="str">
        <f>IF(CV7="","",IF(CV7="-","【-】","【"&amp;SUBSTITUTE(TEXT(CV7,"#,##0.00"),"-","△")&amp;"】"))</f>
        <v>【60.41】</v>
      </c>
      <c r="CW6" s="35">
        <f>IF(CW7="",NA(),CW7)</f>
        <v>77.010000000000005</v>
      </c>
      <c r="CX6" s="35">
        <f t="shared" ref="CX6:DF6" si="11">IF(CX7="",NA(),CX7)</f>
        <v>74.95</v>
      </c>
      <c r="CY6" s="35">
        <f t="shared" si="11"/>
        <v>74.739999999999995</v>
      </c>
      <c r="CZ6" s="35">
        <f t="shared" si="11"/>
        <v>75.239999999999995</v>
      </c>
      <c r="DA6" s="35">
        <f t="shared" si="11"/>
        <v>74.16</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59.49</v>
      </c>
      <c r="DI6" s="35">
        <f t="shared" ref="DI6:DQ6" si="12">IF(DI7="",NA(),DI7)</f>
        <v>59.73</v>
      </c>
      <c r="DJ6" s="35">
        <f t="shared" si="12"/>
        <v>60.2</v>
      </c>
      <c r="DK6" s="35">
        <f t="shared" si="12"/>
        <v>60.4</v>
      </c>
      <c r="DL6" s="35">
        <f t="shared" si="12"/>
        <v>60.38</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0.01</v>
      </c>
      <c r="DT6" s="35">
        <f t="shared" ref="DT6:EB6" si="13">IF(DT7="",NA(),DT7)</f>
        <v>0.01</v>
      </c>
      <c r="DU6" s="34">
        <f t="shared" si="13"/>
        <v>0</v>
      </c>
      <c r="DV6" s="35">
        <f t="shared" si="13"/>
        <v>0.01</v>
      </c>
      <c r="DW6" s="35">
        <f t="shared" si="13"/>
        <v>0.01</v>
      </c>
      <c r="DX6" s="35">
        <f t="shared" si="13"/>
        <v>9.43</v>
      </c>
      <c r="DY6" s="35">
        <f t="shared" si="13"/>
        <v>10.029999999999999</v>
      </c>
      <c r="DZ6" s="35">
        <f t="shared" si="13"/>
        <v>7.26</v>
      </c>
      <c r="EA6" s="35">
        <f t="shared" si="13"/>
        <v>11.13</v>
      </c>
      <c r="EB6" s="35">
        <f t="shared" si="13"/>
        <v>10.84</v>
      </c>
      <c r="EC6" s="34" t="str">
        <f>IF(EC7="","",IF(EC7="-","【-】","【"&amp;SUBSTITUTE(TEXT(EC7,"#,##0.00"),"-","△")&amp;"】"))</f>
        <v>【15.89】</v>
      </c>
      <c r="ED6" s="34">
        <f>IF(ED7="",NA(),ED7)</f>
        <v>0</v>
      </c>
      <c r="EE6" s="34">
        <f t="shared" ref="EE6:EM6" si="14">IF(EE7="",NA(),EE7)</f>
        <v>0</v>
      </c>
      <c r="EF6" s="34">
        <f t="shared" si="14"/>
        <v>0</v>
      </c>
      <c r="EG6" s="34">
        <f t="shared" si="14"/>
        <v>0</v>
      </c>
      <c r="EH6" s="34">
        <f t="shared" si="14"/>
        <v>0</v>
      </c>
      <c r="EI6" s="35">
        <f t="shared" si="14"/>
        <v>0.71</v>
      </c>
      <c r="EJ6" s="35">
        <f t="shared" si="14"/>
        <v>0.68</v>
      </c>
      <c r="EK6" s="35">
        <f t="shared" si="14"/>
        <v>1.65</v>
      </c>
      <c r="EL6" s="35">
        <f t="shared" si="14"/>
        <v>0.47</v>
      </c>
      <c r="EM6" s="35">
        <f t="shared" si="14"/>
        <v>0.39</v>
      </c>
      <c r="EN6" s="34" t="str">
        <f>IF(EN7="","",IF(EN7="-","【-】","【"&amp;SUBSTITUTE(TEXT(EN7,"#,##0.00"),"-","△")&amp;"】"))</f>
        <v>【0.69】</v>
      </c>
    </row>
    <row r="7" spans="1:144" s="36" customFormat="1">
      <c r="A7" s="28"/>
      <c r="B7" s="37">
        <v>2017</v>
      </c>
      <c r="C7" s="37">
        <v>392022</v>
      </c>
      <c r="D7" s="37">
        <v>46</v>
      </c>
      <c r="E7" s="37">
        <v>1</v>
      </c>
      <c r="F7" s="37">
        <v>0</v>
      </c>
      <c r="G7" s="37">
        <v>1</v>
      </c>
      <c r="H7" s="37" t="s">
        <v>105</v>
      </c>
      <c r="I7" s="37" t="s">
        <v>106</v>
      </c>
      <c r="J7" s="37" t="s">
        <v>107</v>
      </c>
      <c r="K7" s="37" t="s">
        <v>108</v>
      </c>
      <c r="L7" s="37" t="s">
        <v>109</v>
      </c>
      <c r="M7" s="37" t="s">
        <v>110</v>
      </c>
      <c r="N7" s="38" t="s">
        <v>111</v>
      </c>
      <c r="O7" s="38">
        <v>45.16</v>
      </c>
      <c r="P7" s="38">
        <v>93.45</v>
      </c>
      <c r="Q7" s="38">
        <v>2890</v>
      </c>
      <c r="R7" s="38">
        <v>13817</v>
      </c>
      <c r="S7" s="38">
        <v>248.18</v>
      </c>
      <c r="T7" s="38">
        <v>55.67</v>
      </c>
      <c r="U7" s="38">
        <v>12716</v>
      </c>
      <c r="V7" s="38">
        <v>12.34</v>
      </c>
      <c r="W7" s="38">
        <v>1030.47</v>
      </c>
      <c r="X7" s="38">
        <v>107.07</v>
      </c>
      <c r="Y7" s="38">
        <v>110.45</v>
      </c>
      <c r="Z7" s="38">
        <v>123.49</v>
      </c>
      <c r="AA7" s="38">
        <v>122.15</v>
      </c>
      <c r="AB7" s="38">
        <v>115.55</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911.34</v>
      </c>
      <c r="AU7" s="38">
        <v>201.67</v>
      </c>
      <c r="AV7" s="38">
        <v>306.69</v>
      </c>
      <c r="AW7" s="38">
        <v>279.22000000000003</v>
      </c>
      <c r="AX7" s="38">
        <v>431.01</v>
      </c>
      <c r="AY7" s="38">
        <v>1081.23</v>
      </c>
      <c r="AZ7" s="38">
        <v>406.37</v>
      </c>
      <c r="BA7" s="38">
        <v>398.29</v>
      </c>
      <c r="BB7" s="38">
        <v>388.67</v>
      </c>
      <c r="BC7" s="38">
        <v>355.27</v>
      </c>
      <c r="BD7" s="38">
        <v>264.33999999999997</v>
      </c>
      <c r="BE7" s="38">
        <v>518.04999999999995</v>
      </c>
      <c r="BF7" s="38">
        <v>546.49</v>
      </c>
      <c r="BG7" s="38">
        <v>546.58000000000004</v>
      </c>
      <c r="BH7" s="38">
        <v>557.41</v>
      </c>
      <c r="BI7" s="38">
        <v>602.21</v>
      </c>
      <c r="BJ7" s="38">
        <v>443.13</v>
      </c>
      <c r="BK7" s="38">
        <v>442.54</v>
      </c>
      <c r="BL7" s="38">
        <v>431</v>
      </c>
      <c r="BM7" s="38">
        <v>422.5</v>
      </c>
      <c r="BN7" s="38">
        <v>458.27</v>
      </c>
      <c r="BO7" s="38">
        <v>274.27</v>
      </c>
      <c r="BP7" s="38">
        <v>103.25</v>
      </c>
      <c r="BQ7" s="38">
        <v>106.95</v>
      </c>
      <c r="BR7" s="38">
        <v>119.69</v>
      </c>
      <c r="BS7" s="38">
        <v>117.62</v>
      </c>
      <c r="BT7" s="38">
        <v>111.4</v>
      </c>
      <c r="BU7" s="38">
        <v>95.4</v>
      </c>
      <c r="BV7" s="38">
        <v>98.6</v>
      </c>
      <c r="BW7" s="38">
        <v>100.82</v>
      </c>
      <c r="BX7" s="38">
        <v>101.64</v>
      </c>
      <c r="BY7" s="38">
        <v>96.77</v>
      </c>
      <c r="BZ7" s="38">
        <v>104.36</v>
      </c>
      <c r="CA7" s="38">
        <v>153.6</v>
      </c>
      <c r="CB7" s="38">
        <v>148.88999999999999</v>
      </c>
      <c r="CC7" s="38">
        <v>133.34</v>
      </c>
      <c r="CD7" s="38">
        <v>135.86000000000001</v>
      </c>
      <c r="CE7" s="38">
        <v>143.75</v>
      </c>
      <c r="CF7" s="38">
        <v>186.15</v>
      </c>
      <c r="CG7" s="38">
        <v>181.67</v>
      </c>
      <c r="CH7" s="38">
        <v>179.55</v>
      </c>
      <c r="CI7" s="38">
        <v>179.16</v>
      </c>
      <c r="CJ7" s="38">
        <v>187.18</v>
      </c>
      <c r="CK7" s="38">
        <v>165.71</v>
      </c>
      <c r="CL7" s="38">
        <v>37.78</v>
      </c>
      <c r="CM7" s="38">
        <v>37.69</v>
      </c>
      <c r="CN7" s="38">
        <v>37.61</v>
      </c>
      <c r="CO7" s="38">
        <v>36.72</v>
      </c>
      <c r="CP7" s="38">
        <v>36.29</v>
      </c>
      <c r="CQ7" s="38">
        <v>54.47</v>
      </c>
      <c r="CR7" s="38">
        <v>53.61</v>
      </c>
      <c r="CS7" s="38">
        <v>53.52</v>
      </c>
      <c r="CT7" s="38">
        <v>54.24</v>
      </c>
      <c r="CU7" s="38">
        <v>55.88</v>
      </c>
      <c r="CV7" s="38">
        <v>60.41</v>
      </c>
      <c r="CW7" s="38">
        <v>77.010000000000005</v>
      </c>
      <c r="CX7" s="38">
        <v>74.95</v>
      </c>
      <c r="CY7" s="38">
        <v>74.739999999999995</v>
      </c>
      <c r="CZ7" s="38">
        <v>75.239999999999995</v>
      </c>
      <c r="DA7" s="38">
        <v>74.16</v>
      </c>
      <c r="DB7" s="38">
        <v>81.459999999999994</v>
      </c>
      <c r="DC7" s="38">
        <v>81.31</v>
      </c>
      <c r="DD7" s="38">
        <v>81.459999999999994</v>
      </c>
      <c r="DE7" s="38">
        <v>81.680000000000007</v>
      </c>
      <c r="DF7" s="38">
        <v>80.989999999999995</v>
      </c>
      <c r="DG7" s="38">
        <v>89.93</v>
      </c>
      <c r="DH7" s="38">
        <v>59.49</v>
      </c>
      <c r="DI7" s="38">
        <v>59.73</v>
      </c>
      <c r="DJ7" s="38">
        <v>60.2</v>
      </c>
      <c r="DK7" s="38">
        <v>60.4</v>
      </c>
      <c r="DL7" s="38">
        <v>60.38</v>
      </c>
      <c r="DM7" s="38">
        <v>38.520000000000003</v>
      </c>
      <c r="DN7" s="38">
        <v>46.67</v>
      </c>
      <c r="DO7" s="38">
        <v>47.7</v>
      </c>
      <c r="DP7" s="38">
        <v>48.14</v>
      </c>
      <c r="DQ7" s="38">
        <v>46.61</v>
      </c>
      <c r="DR7" s="38">
        <v>48.12</v>
      </c>
      <c r="DS7" s="38">
        <v>0.01</v>
      </c>
      <c r="DT7" s="38">
        <v>0.01</v>
      </c>
      <c r="DU7" s="38">
        <v>0</v>
      </c>
      <c r="DV7" s="38">
        <v>0.01</v>
      </c>
      <c r="DW7" s="38">
        <v>0.01</v>
      </c>
      <c r="DX7" s="38">
        <v>9.43</v>
      </c>
      <c r="DY7" s="38">
        <v>10.029999999999999</v>
      </c>
      <c r="DZ7" s="38">
        <v>7.26</v>
      </c>
      <c r="EA7" s="38">
        <v>11.13</v>
      </c>
      <c r="EB7" s="38">
        <v>10.84</v>
      </c>
      <c r="EC7" s="38">
        <v>15.89</v>
      </c>
      <c r="ED7" s="38">
        <v>0</v>
      </c>
      <c r="EE7" s="38">
        <v>0</v>
      </c>
      <c r="EF7" s="38">
        <v>0</v>
      </c>
      <c r="EG7" s="38">
        <v>0</v>
      </c>
      <c r="EH7" s="38">
        <v>0</v>
      </c>
      <c r="EI7" s="38">
        <v>0.71</v>
      </c>
      <c r="EJ7" s="38">
        <v>0.68</v>
      </c>
      <c r="EK7" s="38">
        <v>1.65</v>
      </c>
      <c r="EL7" s="38">
        <v>0.47</v>
      </c>
      <c r="EM7" s="38">
        <v>0.39</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muroto</cp:lastModifiedBy>
  <cp:lastPrinted>2019-01-21T00:50:26Z</cp:lastPrinted>
  <dcterms:created xsi:type="dcterms:W3CDTF">2018-12-03T08:37:27Z</dcterms:created>
  <dcterms:modified xsi:type="dcterms:W3CDTF">2019-01-21T04:54:25Z</dcterms:modified>
  <cp:category/>
</cp:coreProperties>
</file>