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4AMghOJ0UWDlt7Iwuo61tHkaFLICE+3bQ7vwViQa8IsirkoiJQ1nqoiRrpp0W5+56W+LMs7w3V4YEzx343K5Q==" workbookSaltValue="mqeelLj0Ny4l9iYJXfDKt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<sst xmlns="http://schemas.openxmlformats.org/spreadsheetml/2006/main" count="232" uniqueCount="120">
  <si>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</si>
  <si>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</si>
  <si>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</si>
  <si>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</si>
  <si>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</si>
  <si>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</si>
  <si>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</si>
  <si>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</si>
  <si>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</si>
  <si>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</si>
  <si>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</si>
  <si>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</si>
  <si>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</si>
  <si>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</si>
  <si>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</si>
  <si>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</si>
  <si>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</si>
  <si>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</si>
  <si>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</si>
  <si>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</si>
  <si>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</si>
  <si>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</si>
  <si>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</si>
  <si>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</si>
  <si>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</si>
  <si>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</si>
  <si>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</si>
  <si>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</si>
  <si>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</si>
  <si>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</si>
  <si>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</si>
  <si>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</si>
  <si>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</si>
  <si>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</si>
  <si>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</si>
  <si>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</si>
  <si>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</si>
  <si>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</si>
  <si>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</si>
  <si>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</si>
  <si>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</si>
  <si>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</si>
  <si>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</si>
  <si>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</si>
  <si>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</si>
  <si>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</si>
  <si>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</si>
  <si>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</si>
  <si>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</si>
  <si>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</si>
  <si>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</si>
  <si>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</si>
  <si>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</si>
  <si>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</si>
  <si>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</si>
  <si>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</si>
  <si>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</si>
  <si>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</si>
  <si>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</si>
  <si>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</si>
  <si>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</si>
  <si>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</si>
  <si>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</si>
  <si>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</si>
  <si>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</si>
  <si>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</si>
  <si>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</si>
  <si>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</si>
  <si>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</si>
  <si>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</si>
  <si>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</si>
  <si>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</si>
  <si>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</si>
  <si>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</si>
  <si>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</si>
  <si>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</si>
  <si>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</si>
  <si>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</si>
  <si>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</si>
  <si>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</si>
  <si>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</si>
  <si>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</si>
  <si>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</si>
  <si>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</si>
  <si>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</si>
  <si>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</si>
  <si>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</si>
  <si>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</si>
  <si>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</si>
  <si>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</si>
  <si>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</si>
  <si>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</si>
  <si>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</si>
  <si>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</si>
  <si>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</si>
  <si>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</si>
  <si>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</si>
  <si>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</si>
  <si>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</si>
  <si>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</si>
  <si>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</si>
  <si>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</si>
  <si>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</si>
  <si>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</si>
  <si>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</si>
  <si>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須崎市</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</si>
  <si>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</si>
  <si>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</si>
  <si>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</si>
  <si>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</si>
  <si>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</si>
  <si>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</si>
  <si>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</si>
  <si>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</si>
  <si>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</si>
  <si>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</si>
  <si>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</si>
  <si>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人口減少に伴い給水収益が減少傾向にあるなか、老朽管の更新や耐震化を行っていく必要がある。
平成27年度に策定した中長期経営計画を基に、健全な経営を図るとともに、効率的に耐震化対策や老朽管の更新を行っていく必要がある。</t>
    <rPh sb="0" eb="2">
      <t>ジンコウ</t>
    </rPh>
    <rPh sb="2" eb="4">
      <t>ゲンショウ</t>
    </rPh>
    <rPh sb="5" eb="6">
      <t>トモナ</t>
    </rPh>
    <rPh sb="7" eb="9">
      <t>キュウスイ</t>
    </rPh>
    <rPh sb="9" eb="11">
      <t>シュウエキ</t>
    </rPh>
    <rPh sb="12" eb="14">
      <t>ゲンショウ</t>
    </rPh>
    <rPh sb="14" eb="16">
      <t>ケイコウ</t>
    </rPh>
    <rPh sb="22" eb="24">
      <t>ロウキュウ</t>
    </rPh>
    <rPh sb="24" eb="25">
      <t>カン</t>
    </rPh>
    <rPh sb="26" eb="28">
      <t>コウシン</t>
    </rPh>
    <rPh sb="29" eb="32">
      <t>タイシンカ</t>
    </rPh>
    <rPh sb="33" eb="34">
      <t>オコナ</t>
    </rPh>
    <rPh sb="38" eb="40">
      <t>ヒツヨウ</t>
    </rPh>
    <rPh sb="45" eb="47">
      <t>ヘイセイ</t>
    </rPh>
    <rPh sb="49" eb="51">
      <t>ネンド</t>
    </rPh>
    <rPh sb="52" eb="54">
      <t>サクテイ</t>
    </rPh>
    <rPh sb="56" eb="59">
      <t>チュウチョウキ</t>
    </rPh>
    <rPh sb="59" eb="61">
      <t>ケイエイ</t>
    </rPh>
    <rPh sb="61" eb="63">
      <t>ケイカク</t>
    </rPh>
    <rPh sb="64" eb="65">
      <t>モト</t>
    </rPh>
    <rPh sb="67" eb="69">
      <t>ケンゼン</t>
    </rPh>
    <rPh sb="70" eb="72">
      <t>ケイエイ</t>
    </rPh>
    <rPh sb="73" eb="74">
      <t>ハカ</t>
    </rPh>
    <rPh sb="80" eb="83">
      <t>コウリツテキ</t>
    </rPh>
    <rPh sb="84" eb="87">
      <t>タイシンカ</t>
    </rPh>
    <rPh sb="87" eb="89">
      <t>タイサク</t>
    </rPh>
    <rPh sb="90" eb="92">
      <t>ロウキュウ</t>
    </rPh>
    <phoneticPr fontId="16"/>
  </si>
  <si>
    <r>
      <rPr>
        <sz val="11"/>
        <color rgb="FF3333FF"/>
        <rFont val="ＭＳ ゴシック"/>
        <family val="3"/>
        <charset val="128"/>
      </rPr>
      <t>県内で2番目に古い水道という歴史を持つがゆえに、水道施設の多くが老朽化しており、有形固定資産減価償却率が類似団体平均及び全国平均よりやや高くなっている。管路経年化率（耐用年数を超えた管路の割合）は類似団体平均並みになっているものの、管路更新率（当年度の更新管路の割合）は平均値を下回っているため、更新のペースを早める必要性があるといえる。</t>
    </r>
    <r>
      <rPr>
        <sz val="11"/>
        <color rgb="FFFF0000"/>
        <rFont val="ＭＳ ゴシック"/>
        <family val="3"/>
        <charset val="128"/>
      </rPr>
      <t xml:space="preserve">
</t>
    </r>
    <r>
      <rPr>
        <sz val="11"/>
        <color rgb="FF3333FF"/>
        <rFont val="ＭＳ ゴシック"/>
        <family val="3"/>
        <charset val="128"/>
      </rPr>
      <t>なお、H25、26年の管路経年化率は以下のとおり。
H25：12.30％
H26：12.53％</t>
    </r>
    <rPh sb="0" eb="2">
      <t>ケンナイ</t>
    </rPh>
    <rPh sb="4" eb="6">
      <t>バンメ</t>
    </rPh>
    <rPh sb="7" eb="8">
      <t>フル</t>
    </rPh>
    <rPh sb="9" eb="11">
      <t>スイドウ</t>
    </rPh>
    <rPh sb="14" eb="16">
      <t>レキシ</t>
    </rPh>
    <rPh sb="17" eb="18">
      <t>モ</t>
    </rPh>
    <rPh sb="24" eb="26">
      <t>スイドウ</t>
    </rPh>
    <rPh sb="26" eb="28">
      <t>シセツ</t>
    </rPh>
    <rPh sb="29" eb="30">
      <t>オオ</t>
    </rPh>
    <rPh sb="32" eb="35">
      <t>ロウキュウカ</t>
    </rPh>
    <rPh sb="40" eb="42">
      <t>ユウケイ</t>
    </rPh>
    <rPh sb="42" eb="44">
      <t>コテイ</t>
    </rPh>
    <rPh sb="44" eb="46">
      <t>シサン</t>
    </rPh>
    <rPh sb="46" eb="48">
      <t>ゲンカ</t>
    </rPh>
    <rPh sb="48" eb="50">
      <t>ショウキャク</t>
    </rPh>
    <rPh sb="50" eb="51">
      <t>リツ</t>
    </rPh>
    <rPh sb="52" eb="54">
      <t>ルイジ</t>
    </rPh>
    <rPh sb="54" eb="56">
      <t>ダンタイ</t>
    </rPh>
    <rPh sb="56" eb="58">
      <t>ヘイキン</t>
    </rPh>
    <rPh sb="58" eb="59">
      <t>オヨ</t>
    </rPh>
    <rPh sb="60" eb="62">
      <t>ゼンコク</t>
    </rPh>
    <rPh sb="62" eb="64">
      <t>ヘイキン</t>
    </rPh>
    <rPh sb="68" eb="69">
      <t>タカ</t>
    </rPh>
    <rPh sb="76" eb="78">
      <t>カンロ</t>
    </rPh>
    <rPh sb="78" eb="81">
      <t>ケイネンカ</t>
    </rPh>
    <rPh sb="81" eb="82">
      <t>リツ</t>
    </rPh>
    <rPh sb="98" eb="100">
      <t>ルイジ</t>
    </rPh>
    <rPh sb="100" eb="102">
      <t>ダンタイ</t>
    </rPh>
    <rPh sb="102" eb="104">
      <t>ヘイキン</t>
    </rPh>
    <rPh sb="104" eb="105">
      <t>ナ</t>
    </rPh>
    <rPh sb="116" eb="118">
      <t>カンロ</t>
    </rPh>
    <rPh sb="118" eb="120">
      <t>コウシン</t>
    </rPh>
    <rPh sb="120" eb="121">
      <t>リツ</t>
    </rPh>
    <rPh sb="122" eb="123">
      <t>トウ</t>
    </rPh>
    <rPh sb="123" eb="125">
      <t>ネンド</t>
    </rPh>
    <rPh sb="126" eb="128">
      <t>コウシン</t>
    </rPh>
    <rPh sb="128" eb="130">
      <t>カンロ</t>
    </rPh>
    <rPh sb="131" eb="133">
      <t>ワリアイ</t>
    </rPh>
    <rPh sb="135" eb="138">
      <t>ヘイキンチ</t>
    </rPh>
    <rPh sb="139" eb="141">
      <t>シタマワ</t>
    </rPh>
    <rPh sb="148" eb="150">
      <t>コウシン</t>
    </rPh>
    <rPh sb="155" eb="156">
      <t>ハヤ</t>
    </rPh>
    <rPh sb="158" eb="161">
      <t>ヒツヨウセイ</t>
    </rPh>
    <rPh sb="180" eb="181">
      <t>ネン</t>
    </rPh>
    <rPh sb="182" eb="184">
      <t>カンロ</t>
    </rPh>
    <rPh sb="184" eb="187">
      <t>ケイネンカ</t>
    </rPh>
    <rPh sb="187" eb="188">
      <t>リツ</t>
    </rPh>
    <rPh sb="189" eb="191">
      <t>イカ</t>
    </rPh>
    <phoneticPr fontId="16"/>
  </si>
  <si>
    <t>経常収支比率、料金回収率ともに100％以上であり、両指標は類似団体平均及び全国平均を上回っている。経常費用を経常収益で賄えており、また給水にかかる費用を給水収益で賄えていることを示しており、経営の健全性を維持している。
しかし、類似団体平均と比較して企業債残高対給水収益比率が高く、有収率が低い。なお、H29の有収率が大幅に低い原因は、発見しにくい箇所での大量漏水によるものであり、特定に長時間を要したことが原因。当該年度末に対処済である。
有収率対策としては、管路更新や漏水箇所の修繕に対する費用を確保することが必要だが、債務残高とのバランスに注意して運営していく必要がある。</t>
    <rPh sb="0" eb="2">
      <t>ケイジョウ</t>
    </rPh>
    <rPh sb="2" eb="4">
      <t>シュウシ</t>
    </rPh>
    <rPh sb="4" eb="6">
      <t>ヒリツ</t>
    </rPh>
    <rPh sb="7" eb="9">
      <t>リョウキン</t>
    </rPh>
    <rPh sb="9" eb="11">
      <t>カイシュウ</t>
    </rPh>
    <rPh sb="11" eb="12">
      <t>リツ</t>
    </rPh>
    <rPh sb="19" eb="21">
      <t>イジョウ</t>
    </rPh>
    <rPh sb="35" eb="36">
      <t>オヨ</t>
    </rPh>
    <rPh sb="37" eb="39">
      <t>ゼンコク</t>
    </rPh>
    <rPh sb="39" eb="41">
      <t>ヘイキン</t>
    </rPh>
    <rPh sb="49" eb="51">
      <t>ケイジョウ</t>
    </rPh>
    <rPh sb="51" eb="53">
      <t>ヒヨウ</t>
    </rPh>
    <rPh sb="54" eb="56">
      <t>ケイジョウ</t>
    </rPh>
    <rPh sb="56" eb="58">
      <t>シュウエキ</t>
    </rPh>
    <rPh sb="59" eb="60">
      <t>マカナ</t>
    </rPh>
    <rPh sb="67" eb="69">
      <t>キュウスイ</t>
    </rPh>
    <rPh sb="73" eb="75">
      <t>ヒヨウ</t>
    </rPh>
    <rPh sb="76" eb="78">
      <t>キュウスイ</t>
    </rPh>
    <rPh sb="78" eb="80">
      <t>シュウエキ</t>
    </rPh>
    <rPh sb="81" eb="82">
      <t>マカナ</t>
    </rPh>
    <rPh sb="89" eb="90">
      <t>シメ</t>
    </rPh>
    <rPh sb="95" eb="97">
      <t>ケイエイ</t>
    </rPh>
    <rPh sb="98" eb="101">
      <t>ケンゼンセイ</t>
    </rPh>
    <rPh sb="102" eb="104">
      <t>イジ</t>
    </rPh>
    <rPh sb="115" eb="117">
      <t>ルイジ</t>
    </rPh>
    <rPh sb="117" eb="119">
      <t>ダンタイ</t>
    </rPh>
    <rPh sb="119" eb="121">
      <t>ヘイキン</t>
    </rPh>
    <rPh sb="122" eb="124">
      <t>ヒカク</t>
    </rPh>
    <rPh sb="126" eb="128">
      <t>キギョウ</t>
    </rPh>
    <rPh sb="128" eb="129">
      <t>サイ</t>
    </rPh>
    <rPh sb="129" eb="131">
      <t>ザンダカ</t>
    </rPh>
    <rPh sb="131" eb="132">
      <t>タイ</t>
    </rPh>
    <rPh sb="132" eb="134">
      <t>キュウスイ</t>
    </rPh>
    <rPh sb="134" eb="136">
      <t>シュウエキ</t>
    </rPh>
    <rPh sb="136" eb="138">
      <t>ヒリツ</t>
    </rPh>
    <rPh sb="139" eb="140">
      <t>タカ</t>
    </rPh>
    <rPh sb="142" eb="143">
      <t>ユウ</t>
    </rPh>
    <rPh sb="156" eb="157">
      <t>ユウ</t>
    </rPh>
    <rPh sb="163" eb="164">
      <t>ヒク</t>
    </rPh>
    <rPh sb="169" eb="171">
      <t>ハッケン</t>
    </rPh>
    <rPh sb="175" eb="177">
      <t>カショ</t>
    </rPh>
    <rPh sb="192" eb="194">
      <t>トクテイ</t>
    </rPh>
    <rPh sb="195" eb="198">
      <t>チョウジカン</t>
    </rPh>
    <rPh sb="199" eb="200">
      <t>ヨウ</t>
    </rPh>
    <rPh sb="205" eb="207">
      <t>ゲンイン</t>
    </rPh>
    <rPh sb="208" eb="210">
      <t>トウガイ</t>
    </rPh>
    <rPh sb="210" eb="212">
      <t>ネンド</t>
    </rPh>
    <rPh sb="212" eb="213">
      <t>マツ</t>
    </rPh>
    <rPh sb="214" eb="216">
      <t>タイショ</t>
    </rPh>
    <rPh sb="216" eb="217">
      <t>ス</t>
    </rPh>
    <rPh sb="222" eb="223">
      <t>ユウ</t>
    </rPh>
    <rPh sb="239" eb="241">
      <t>カショ</t>
    </rPh>
    <rPh sb="245" eb="246">
      <t>タイ</t>
    </rPh>
    <rPh sb="248" eb="250">
      <t>ヒヨウ</t>
    </rPh>
    <rPh sb="251" eb="253">
      <t>カクホ</t>
    </rPh>
    <rPh sb="258" eb="260">
      <t>ヒツヨウ</t>
    </rPh>
    <rPh sb="263" eb="265">
      <t>サイム</t>
    </rPh>
    <rPh sb="265" eb="267">
      <t>ザンダカ</t>
    </rPh>
    <rPh sb="274" eb="276">
      <t>チュウイ</t>
    </rPh>
    <rPh sb="278" eb="280">
      <t>ウンエイ</t>
    </rPh>
    <rPh sb="284" eb="28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</si>
</sst>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
      <sz val="11"/>
      <color rgb="FF3333FF"/>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Fill="1" applyBorder="1" applyAlignment="1" applyProtection="1">
      <alignment horizontal="left" vertical="top" wrapText="1"/>
      <protection locked="0"/>
    </xf>
    <xf numFmtId="0" fontId="17" fillId="0" borderId="0" xfId="2" applyFont="1" applyFill="1" applyBorder="1" applyAlignment="1" applyProtection="1">
      <alignment horizontal="left" vertical="top" wrapText="1"/>
      <protection locked="0"/>
    </xf>
    <xf numFmtId="0" fontId="17" fillId="0" borderId="10" xfId="2" applyFont="1" applyFill="1" applyBorder="1" applyAlignment="1" applyProtection="1">
      <alignment horizontal="left" vertical="top" wrapText="1"/>
      <protection locked="0"/>
    </xf>
    <xf numFmtId="0" fontId="17" fillId="0" borderId="9" xfId="2" applyFont="1" applyFill="1" applyBorder="1" applyAlignment="1" applyProtection="1">
      <alignment horizontal="left" vertical="top" wrapText="1"/>
      <protection locked="0"/>
    </xf>
    <xf numFmtId="0" fontId="17" fillId="0" borderId="11" xfId="2" applyFont="1" applyFill="1" applyBorder="1" applyAlignment="1" applyProtection="1">
      <alignment horizontal="left" vertical="top" wrapText="1"/>
      <protection locked="0"/>
    </xf>
    <xf numFmtId="0" fontId="17" fillId="0" borderId="1" xfId="2" applyFont="1" applyFill="1" applyBorder="1" applyAlignment="1" applyProtection="1">
      <alignment horizontal="left" vertical="top" wrapText="1"/>
      <protection locked="0"/>
    </xf>
    <xf numFmtId="0" fontId="17" fillId="0" borderId="12"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0.02</c:v>
                </c:pt>
                <c:pt idx="1">
                  <c:v>0.57999999999999996</c:v>
                </c:pt>
                <c:pt idx="2">
                  <c:v>0.43</c:v>
                </c:pt>
                <c:pt idx="3">
                  <c:v>0.56000000000000005</c:v>
                </c:pt>
                <c:pt idx="4">
                  <c:v>0.45</c:v>
                </c:pt>
              </c:numCache>
            </c:numRef>
          </c:val>
          <c:extLst xmlns:c16r2="http://schemas.microsoft.com/office/drawing/2015/06/chart">
            <c:ext xmlns:c16="http://schemas.microsoft.com/office/drawing/2014/chart" uri="{C3380CC4-5D6E-409C-BE32-E72D297353CC}">
              <c16:uniqueId val="{00000000-C097-4BB3-A146-3ABC7B60D2FF}"/>
            </c:ext>
          </c:extLst>
        </c:ser>
        <c:dLbls>
          <c:showLegendKey val="0"/>
          <c:showVal val="0"/>
          <c:showCatName val="0"/>
          <c:showSerName val="0"/>
          <c:showPercent val="0"/>
          <c:showBubbleSize val="0"/>
        </c:dLbls>
        <c:gapWidth val="150"/>
        <c:axId val="77662848"/>
        <c:axId val="776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C097-4BB3-A146-3ABC7B60D2FF}"/>
            </c:ext>
          </c:extLst>
        </c:ser>
        <c:dLbls>
          <c:showLegendKey val="0"/>
          <c:showVal val="0"/>
          <c:showCatName val="0"/>
          <c:showSerName val="0"/>
          <c:showPercent val="0"/>
          <c:showBubbleSize val="0"/>
        </c:dLbls>
        <c:marker val="1"/>
        <c:smooth val="0"/>
        <c:axId val="77662848"/>
        <c:axId val="77669120"/>
      </c:lineChart>
      <c:dateAx>
        <c:axId val="77662848"/>
        <c:scaling>
          <c:orientation val="minMax"/>
        </c:scaling>
        <c:delete val="1"/>
        <c:axPos val="b"/>
        <c:numFmt formatCode="ge" sourceLinked="1"/>
        <c:majorTickMark val="none"/>
        <c:minorTickMark val="none"/>
        <c:tickLblPos val="none"/>
        <c:crossAx val="77669120"/>
        <c:crosses val="autoZero"/>
        <c:auto val="1"/>
        <c:lblOffset val="100"/>
        <c:baseTimeUnit val="years"/>
      </c:dateAx>
      <c:valAx>
        <c:axId val="77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56.3</c:v>
                </c:pt>
                <c:pt idx="1">
                  <c:v>54.62</c:v>
                </c:pt>
                <c:pt idx="2">
                  <c:v>54.83</c:v>
                </c:pt>
                <c:pt idx="3">
                  <c:v>52.78</c:v>
                </c:pt>
                <c:pt idx="4">
                  <c:v>79.16</c:v>
                </c:pt>
              </c:numCache>
            </c:numRef>
          </c:val>
          <c:extLst xmlns:c16r2="http://schemas.microsoft.com/office/drawing/2015/06/chart">
            <c:ext xmlns:c16="http://schemas.microsoft.com/office/drawing/2014/chart" uri="{C3380CC4-5D6E-409C-BE32-E72D297353CC}">
              <c16:uniqueId val="{00000000-E402-4533-96B5-814F874229DE}"/>
            </c:ext>
          </c:extLst>
        </c:ser>
        <c:dLbls>
          <c:showLegendKey val="0"/>
          <c:showVal val="0"/>
          <c:showCatName val="0"/>
          <c:showSerName val="0"/>
          <c:showPercent val="0"/>
          <c:showBubbleSize val="0"/>
        </c:dLbls>
        <c:gapWidth val="150"/>
        <c:axId val="84617856"/>
        <c:axId val="846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E402-4533-96B5-814F874229DE}"/>
            </c:ext>
          </c:extLst>
        </c:ser>
        <c:dLbls>
          <c:showLegendKey val="0"/>
          <c:showVal val="0"/>
          <c:showCatName val="0"/>
          <c:showSerName val="0"/>
          <c:showPercent val="0"/>
          <c:showBubbleSize val="0"/>
        </c:dLbls>
        <c:marker val="1"/>
        <c:smooth val="0"/>
        <c:axId val="84617856"/>
        <c:axId val="84624128"/>
      </c:lineChart>
      <c:dateAx>
        <c:axId val="84617856"/>
        <c:scaling>
          <c:orientation val="minMax"/>
        </c:scaling>
        <c:delete val="1"/>
        <c:axPos val="b"/>
        <c:numFmt formatCode="ge" sourceLinked="1"/>
        <c:majorTickMark val="none"/>
        <c:minorTickMark val="none"/>
        <c:tickLblPos val="none"/>
        <c:crossAx val="84624128"/>
        <c:crosses val="autoZero"/>
        <c:auto val="1"/>
        <c:lblOffset val="100"/>
        <c:baseTimeUnit val="years"/>
      </c:dateAx>
      <c:valAx>
        <c:axId val="84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80.03</c:v>
                </c:pt>
                <c:pt idx="1">
                  <c:v>79.459999999999994</c:v>
                </c:pt>
                <c:pt idx="2">
                  <c:v>79.510000000000005</c:v>
                </c:pt>
                <c:pt idx="3">
                  <c:v>80.34</c:v>
                </c:pt>
                <c:pt idx="4">
                  <c:v>65.64</c:v>
                </c:pt>
              </c:numCache>
            </c:numRef>
          </c:val>
          <c:extLst xmlns:c16r2="http://schemas.microsoft.com/office/drawing/2015/06/chart">
            <c:ext xmlns:c16="http://schemas.microsoft.com/office/drawing/2014/chart" uri="{C3380CC4-5D6E-409C-BE32-E72D297353CC}">
              <c16:uniqueId val="{00000000-1967-47E5-88E3-735E1289AE8F}"/>
            </c:ext>
          </c:extLst>
        </c:ser>
        <c:dLbls>
          <c:showLegendKey val="0"/>
          <c:showVal val="0"/>
          <c:showCatName val="0"/>
          <c:showSerName val="0"/>
          <c:showPercent val="0"/>
          <c:showBubbleSize val="0"/>
        </c:dLbls>
        <c:gapWidth val="150"/>
        <c:axId val="84941824"/>
        <c:axId val="849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967-47E5-88E3-735E1289AE8F}"/>
            </c:ext>
          </c:extLst>
        </c:ser>
        <c:dLbls>
          <c:showLegendKey val="0"/>
          <c:showVal val="0"/>
          <c:showCatName val="0"/>
          <c:showSerName val="0"/>
          <c:showPercent val="0"/>
          <c:showBubbleSize val="0"/>
        </c:dLbls>
        <c:marker val="1"/>
        <c:smooth val="0"/>
        <c:axId val="84941824"/>
        <c:axId val="84944000"/>
      </c:lineChart>
      <c:dateAx>
        <c:axId val="84941824"/>
        <c:scaling>
          <c:orientation val="minMax"/>
        </c:scaling>
        <c:delete val="1"/>
        <c:axPos val="b"/>
        <c:numFmt formatCode="ge" sourceLinked="1"/>
        <c:majorTickMark val="none"/>
        <c:minorTickMark val="none"/>
        <c:tickLblPos val="none"/>
        <c:crossAx val="84944000"/>
        <c:crosses val="autoZero"/>
        <c:auto val="1"/>
        <c:lblOffset val="100"/>
        <c:baseTimeUnit val="years"/>
      </c:dateAx>
      <c:valAx>
        <c:axId val="849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115.58</c:v>
                </c:pt>
                <c:pt idx="1">
                  <c:v>116.61</c:v>
                </c:pt>
                <c:pt idx="2">
                  <c:v>114.84</c:v>
                </c:pt>
                <c:pt idx="3">
                  <c:v>121.58</c:v>
                </c:pt>
                <c:pt idx="4">
                  <c:v>119.48</c:v>
                </c:pt>
              </c:numCache>
            </c:numRef>
          </c:val>
          <c:extLst xmlns:c16r2="http://schemas.microsoft.com/office/drawing/2015/06/chart">
            <c:ext xmlns:c16="http://schemas.microsoft.com/office/drawing/2014/chart" uri="{C3380CC4-5D6E-409C-BE32-E72D297353CC}">
              <c16:uniqueId val="{00000000-F642-4228-B9AE-B454348E6119}"/>
            </c:ext>
          </c:extLst>
        </c:ser>
        <c:dLbls>
          <c:showLegendKey val="0"/>
          <c:showVal val="0"/>
          <c:showCatName val="0"/>
          <c:showSerName val="0"/>
          <c:showPercent val="0"/>
          <c:showBubbleSize val="0"/>
        </c:dLbls>
        <c:gapWidth val="150"/>
        <c:axId val="77704192"/>
        <c:axId val="777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642-4228-B9AE-B454348E6119}"/>
            </c:ext>
          </c:extLst>
        </c:ser>
        <c:dLbls>
          <c:showLegendKey val="0"/>
          <c:showVal val="0"/>
          <c:showCatName val="0"/>
          <c:showSerName val="0"/>
          <c:showPercent val="0"/>
          <c:showBubbleSize val="0"/>
        </c:dLbls>
        <c:marker val="1"/>
        <c:smooth val="0"/>
        <c:axId val="77704192"/>
        <c:axId val="77714560"/>
      </c:lineChart>
      <c:dateAx>
        <c:axId val="77704192"/>
        <c:scaling>
          <c:orientation val="minMax"/>
        </c:scaling>
        <c:delete val="1"/>
        <c:axPos val="b"/>
        <c:numFmt formatCode="ge" sourceLinked="1"/>
        <c:majorTickMark val="none"/>
        <c:minorTickMark val="none"/>
        <c:tickLblPos val="none"/>
        <c:crossAx val="77714560"/>
        <c:crosses val="autoZero"/>
        <c:auto val="1"/>
        <c:lblOffset val="100"/>
        <c:baseTimeUnit val="years"/>
      </c:dateAx>
      <c:valAx>
        <c:axId val="7771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39.840000000000003</c:v>
                </c:pt>
                <c:pt idx="1">
                  <c:v>51.47</c:v>
                </c:pt>
                <c:pt idx="2">
                  <c:v>50</c:v>
                </c:pt>
                <c:pt idx="3">
                  <c:v>51.67</c:v>
                </c:pt>
                <c:pt idx="4">
                  <c:v>52.08</c:v>
                </c:pt>
              </c:numCache>
            </c:numRef>
          </c:val>
          <c:extLst xmlns:c16r2="http://schemas.microsoft.com/office/drawing/2015/06/chart">
            <c:ext xmlns:c16="http://schemas.microsoft.com/office/drawing/2014/chart" uri="{C3380CC4-5D6E-409C-BE32-E72D297353CC}">
              <c16:uniqueId val="{00000000-5627-4DED-A06D-442662994DF6}"/>
            </c:ext>
          </c:extLst>
        </c:ser>
        <c:dLbls>
          <c:showLegendKey val="0"/>
          <c:showVal val="0"/>
          <c:showCatName val="0"/>
          <c:showSerName val="0"/>
          <c:showPercent val="0"/>
          <c:showBubbleSize val="0"/>
        </c:dLbls>
        <c:gapWidth val="150"/>
        <c:axId val="77892992"/>
        <c:axId val="824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5627-4DED-A06D-442662994DF6}"/>
            </c:ext>
          </c:extLst>
        </c:ser>
        <c:dLbls>
          <c:showLegendKey val="0"/>
          <c:showVal val="0"/>
          <c:showCatName val="0"/>
          <c:showSerName val="0"/>
          <c:showPercent val="0"/>
          <c:showBubbleSize val="0"/>
        </c:dLbls>
        <c:marker val="1"/>
        <c:smooth val="0"/>
        <c:axId val="77892992"/>
        <c:axId val="82449920"/>
      </c:lineChart>
      <c:dateAx>
        <c:axId val="77892992"/>
        <c:scaling>
          <c:orientation val="minMax"/>
        </c:scaling>
        <c:delete val="1"/>
        <c:axPos val="b"/>
        <c:numFmt formatCode="ge" sourceLinked="1"/>
        <c:majorTickMark val="none"/>
        <c:minorTickMark val="none"/>
        <c:tickLblPos val="none"/>
        <c:crossAx val="82449920"/>
        <c:crosses val="autoZero"/>
        <c:auto val="1"/>
        <c:lblOffset val="100"/>
        <c:baseTimeUnit val="years"/>
      </c:dateAx>
      <c:valAx>
        <c:axId val="824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100</c:v>
                </c:pt>
                <c:pt idx="1">
                  <c:v>100</c:v>
                </c:pt>
                <c:pt idx="2">
                  <c:v>13.72</c:v>
                </c:pt>
                <c:pt idx="3">
                  <c:v>12.36</c:v>
                </c:pt>
                <c:pt idx="4">
                  <c:v>12.32</c:v>
                </c:pt>
              </c:numCache>
            </c:numRef>
          </c:val>
          <c:extLst xmlns:c16r2="http://schemas.microsoft.com/office/drawing/2015/06/chart">
            <c:ext xmlns:c16="http://schemas.microsoft.com/office/drawing/2014/chart" uri="{C3380CC4-5D6E-409C-BE32-E72D297353CC}">
              <c16:uniqueId val="{00000000-C28E-48A9-A4A5-2FB6FC73BA0E}"/>
            </c:ext>
          </c:extLst>
        </c:ser>
        <c:dLbls>
          <c:showLegendKey val="0"/>
          <c:showVal val="0"/>
          <c:showCatName val="0"/>
          <c:showSerName val="0"/>
          <c:showPercent val="0"/>
          <c:showBubbleSize val="0"/>
        </c:dLbls>
        <c:gapWidth val="150"/>
        <c:axId val="82485248"/>
        <c:axId val="824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C28E-48A9-A4A5-2FB6FC73BA0E}"/>
            </c:ext>
          </c:extLst>
        </c:ser>
        <c:dLbls>
          <c:showLegendKey val="0"/>
          <c:showVal val="0"/>
          <c:showCatName val="0"/>
          <c:showSerName val="0"/>
          <c:showPercent val="0"/>
          <c:showBubbleSize val="0"/>
        </c:dLbls>
        <c:marker val="1"/>
        <c:smooth val="0"/>
        <c:axId val="82485248"/>
        <c:axId val="82487168"/>
      </c:lineChart>
      <c:dateAx>
        <c:axId val="82485248"/>
        <c:scaling>
          <c:orientation val="minMax"/>
        </c:scaling>
        <c:delete val="1"/>
        <c:axPos val="b"/>
        <c:numFmt formatCode="ge" sourceLinked="1"/>
        <c:majorTickMark val="none"/>
        <c:minorTickMark val="none"/>
        <c:tickLblPos val="none"/>
        <c:crossAx val="82487168"/>
        <c:crosses val="autoZero"/>
        <c:auto val="1"/>
        <c:lblOffset val="100"/>
        <c:baseTimeUnit val="years"/>
      </c:dateAx>
      <c:valAx>
        <c:axId val="82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13-4346-9E2E-9D8FD264867E}"/>
            </c:ext>
          </c:extLst>
        </c:ser>
        <c:dLbls>
          <c:showLegendKey val="0"/>
          <c:showVal val="0"/>
          <c:showCatName val="0"/>
          <c:showSerName val="0"/>
          <c:showPercent val="0"/>
          <c:showBubbleSize val="0"/>
        </c:dLbls>
        <c:gapWidth val="150"/>
        <c:axId val="83319040"/>
        <c:axId val="833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9813-4346-9E2E-9D8FD264867E}"/>
            </c:ext>
          </c:extLst>
        </c:ser>
        <c:dLbls>
          <c:showLegendKey val="0"/>
          <c:showVal val="0"/>
          <c:showCatName val="0"/>
          <c:showSerName val="0"/>
          <c:showPercent val="0"/>
          <c:showBubbleSize val="0"/>
        </c:dLbls>
        <c:marker val="1"/>
        <c:smooth val="0"/>
        <c:axId val="83319040"/>
        <c:axId val="83329408"/>
      </c:lineChart>
      <c:dateAx>
        <c:axId val="83319040"/>
        <c:scaling>
          <c:orientation val="minMax"/>
        </c:scaling>
        <c:delete val="1"/>
        <c:axPos val="b"/>
        <c:numFmt formatCode="ge" sourceLinked="1"/>
        <c:majorTickMark val="none"/>
        <c:minorTickMark val="none"/>
        <c:tickLblPos val="none"/>
        <c:crossAx val="83329408"/>
        <c:crosses val="autoZero"/>
        <c:auto val="1"/>
        <c:lblOffset val="100"/>
        <c:baseTimeUnit val="years"/>
      </c:dateAx>
      <c:valAx>
        <c:axId val="8332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3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2471.9</c:v>
                </c:pt>
                <c:pt idx="1">
                  <c:v>158.38999999999999</c:v>
                </c:pt>
                <c:pt idx="2">
                  <c:v>147.08000000000001</c:v>
                </c:pt>
                <c:pt idx="3">
                  <c:v>209.18</c:v>
                </c:pt>
                <c:pt idx="4">
                  <c:v>220.67</c:v>
                </c:pt>
              </c:numCache>
            </c:numRef>
          </c:val>
          <c:extLst xmlns:c16r2="http://schemas.microsoft.com/office/drawing/2015/06/chart">
            <c:ext xmlns:c16="http://schemas.microsoft.com/office/drawing/2014/chart" uri="{C3380CC4-5D6E-409C-BE32-E72D297353CC}">
              <c16:uniqueId val="{00000000-F1D0-4B17-A57F-5F33E10F8F32}"/>
            </c:ext>
          </c:extLst>
        </c:ser>
        <c:dLbls>
          <c:showLegendKey val="0"/>
          <c:showVal val="0"/>
          <c:showCatName val="0"/>
          <c:showSerName val="0"/>
          <c:showPercent val="0"/>
          <c:showBubbleSize val="0"/>
        </c:dLbls>
        <c:gapWidth val="150"/>
        <c:axId val="83356672"/>
        <c:axId val="833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1D0-4B17-A57F-5F33E10F8F32}"/>
            </c:ext>
          </c:extLst>
        </c:ser>
        <c:dLbls>
          <c:showLegendKey val="0"/>
          <c:showVal val="0"/>
          <c:showCatName val="0"/>
          <c:showSerName val="0"/>
          <c:showPercent val="0"/>
          <c:showBubbleSize val="0"/>
        </c:dLbls>
        <c:marker val="1"/>
        <c:smooth val="0"/>
        <c:axId val="83356672"/>
        <c:axId val="83362944"/>
      </c:lineChart>
      <c:dateAx>
        <c:axId val="83356672"/>
        <c:scaling>
          <c:orientation val="minMax"/>
        </c:scaling>
        <c:delete val="1"/>
        <c:axPos val="b"/>
        <c:numFmt formatCode="ge" sourceLinked="1"/>
        <c:majorTickMark val="none"/>
        <c:minorTickMark val="none"/>
        <c:tickLblPos val="none"/>
        <c:crossAx val="83362944"/>
        <c:crosses val="autoZero"/>
        <c:auto val="1"/>
        <c:lblOffset val="100"/>
        <c:baseTimeUnit val="years"/>
      </c:dateAx>
      <c:valAx>
        <c:axId val="8336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514.70000000000005</c:v>
                </c:pt>
                <c:pt idx="1">
                  <c:v>557.70000000000005</c:v>
                </c:pt>
                <c:pt idx="2">
                  <c:v>557.16999999999996</c:v>
                </c:pt>
                <c:pt idx="3">
                  <c:v>558.73</c:v>
                </c:pt>
                <c:pt idx="4">
                  <c:v>556.75</c:v>
                </c:pt>
              </c:numCache>
            </c:numRef>
          </c:val>
          <c:extLst xmlns:c16r2="http://schemas.microsoft.com/office/drawing/2015/06/chart">
            <c:ext xmlns:c16="http://schemas.microsoft.com/office/drawing/2014/chart" uri="{C3380CC4-5D6E-409C-BE32-E72D297353CC}">
              <c16:uniqueId val="{00000000-1B2C-426A-A7C8-AC18A6B29D3E}"/>
            </c:ext>
          </c:extLst>
        </c:ser>
        <c:dLbls>
          <c:showLegendKey val="0"/>
          <c:showVal val="0"/>
          <c:showCatName val="0"/>
          <c:showSerName val="0"/>
          <c:showPercent val="0"/>
          <c:showBubbleSize val="0"/>
        </c:dLbls>
        <c:gapWidth val="150"/>
        <c:axId val="83412480"/>
        <c:axId val="834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B2C-426A-A7C8-AC18A6B29D3E}"/>
            </c:ext>
          </c:extLst>
        </c:ser>
        <c:dLbls>
          <c:showLegendKey val="0"/>
          <c:showVal val="0"/>
          <c:showCatName val="0"/>
          <c:showSerName val="0"/>
          <c:showPercent val="0"/>
          <c:showBubbleSize val="0"/>
        </c:dLbls>
        <c:marker val="1"/>
        <c:smooth val="0"/>
        <c:axId val="83412480"/>
        <c:axId val="83414400"/>
      </c:lineChart>
      <c:dateAx>
        <c:axId val="83412480"/>
        <c:scaling>
          <c:orientation val="minMax"/>
        </c:scaling>
        <c:delete val="1"/>
        <c:axPos val="b"/>
        <c:numFmt formatCode="ge" sourceLinked="1"/>
        <c:majorTickMark val="none"/>
        <c:minorTickMark val="none"/>
        <c:tickLblPos val="none"/>
        <c:crossAx val="83414400"/>
        <c:crosses val="autoZero"/>
        <c:auto val="1"/>
        <c:lblOffset val="100"/>
        <c:baseTimeUnit val="years"/>
      </c:dateAx>
      <c:valAx>
        <c:axId val="8341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4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107.4</c:v>
                </c:pt>
                <c:pt idx="1">
                  <c:v>112.85</c:v>
                </c:pt>
                <c:pt idx="2">
                  <c:v>111.04</c:v>
                </c:pt>
                <c:pt idx="3">
                  <c:v>118.3</c:v>
                </c:pt>
                <c:pt idx="4">
                  <c:v>116.03</c:v>
                </c:pt>
              </c:numCache>
            </c:numRef>
          </c:val>
          <c:extLst xmlns:c16r2="http://schemas.microsoft.com/office/drawing/2015/06/chart">
            <c:ext xmlns:c16="http://schemas.microsoft.com/office/drawing/2014/chart" uri="{C3380CC4-5D6E-409C-BE32-E72D297353CC}">
              <c16:uniqueId val="{00000000-C486-4711-875F-51A530785F0D}"/>
            </c:ext>
          </c:extLst>
        </c:ser>
        <c:dLbls>
          <c:showLegendKey val="0"/>
          <c:showVal val="0"/>
          <c:showCatName val="0"/>
          <c:showSerName val="0"/>
          <c:showPercent val="0"/>
          <c:showBubbleSize val="0"/>
        </c:dLbls>
        <c:gapWidth val="150"/>
        <c:axId val="84555648"/>
        <c:axId val="845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C486-4711-875F-51A530785F0D}"/>
            </c:ext>
          </c:extLst>
        </c:ser>
        <c:dLbls>
          <c:showLegendKey val="0"/>
          <c:showVal val="0"/>
          <c:showCatName val="0"/>
          <c:showSerName val="0"/>
          <c:showPercent val="0"/>
          <c:showBubbleSize val="0"/>
        </c:dLbls>
        <c:marker val="1"/>
        <c:smooth val="0"/>
        <c:axId val="84555648"/>
        <c:axId val="84566016"/>
      </c:lineChart>
      <c:dateAx>
        <c:axId val="84555648"/>
        <c:scaling>
          <c:orientation val="minMax"/>
        </c:scaling>
        <c:delete val="1"/>
        <c:axPos val="b"/>
        <c:numFmt formatCode="ge" sourceLinked="1"/>
        <c:majorTickMark val="none"/>
        <c:minorTickMark val="none"/>
        <c:tickLblPos val="none"/>
        <c:crossAx val="84566016"/>
        <c:crosses val="autoZero"/>
        <c:auto val="1"/>
        <c:lblOffset val="100"/>
        <c:baseTimeUnit val="years"/>
      </c:dateAx>
      <c:valAx>
        <c:axId val="845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146.84</c:v>
                </c:pt>
                <c:pt idx="1">
                  <c:v>140.38999999999999</c:v>
                </c:pt>
                <c:pt idx="2">
                  <c:v>143.19999999999999</c:v>
                </c:pt>
                <c:pt idx="3">
                  <c:v>137.94</c:v>
                </c:pt>
                <c:pt idx="4">
                  <c:v>140.5</c:v>
                </c:pt>
              </c:numCache>
            </c:numRef>
          </c:val>
          <c:extLst xmlns:c16r2="http://schemas.microsoft.com/office/drawing/2015/06/chart">
            <c:ext xmlns:c16="http://schemas.microsoft.com/office/drawing/2014/chart" uri="{C3380CC4-5D6E-409C-BE32-E72D297353CC}">
              <c16:uniqueId val="{00000000-1458-4F85-A20B-A0D3C2F04700}"/>
            </c:ext>
          </c:extLst>
        </c:ser>
        <c:dLbls>
          <c:showLegendKey val="0"/>
          <c:showVal val="0"/>
          <c:showCatName val="0"/>
          <c:showSerName val="0"/>
          <c:showPercent val="0"/>
          <c:showBubbleSize val="0"/>
        </c:dLbls>
        <c:gapWidth val="150"/>
        <c:axId val="84596992"/>
        <c:axId val="845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1458-4F85-A20B-A0D3C2F04700}"/>
            </c:ext>
          </c:extLst>
        </c:ser>
        <c:dLbls>
          <c:showLegendKey val="0"/>
          <c:showVal val="0"/>
          <c:showCatName val="0"/>
          <c:showSerName val="0"/>
          <c:showPercent val="0"/>
          <c:showBubbleSize val="0"/>
        </c:dLbls>
        <c:marker val="1"/>
        <c:smooth val="0"/>
        <c:axId val="84596992"/>
        <c:axId val="84599168"/>
      </c:lineChart>
      <c:dateAx>
        <c:axId val="84596992"/>
        <c:scaling>
          <c:orientation val="minMax"/>
        </c:scaling>
        <c:delete val="1"/>
        <c:axPos val="b"/>
        <c:numFmt formatCode="ge" sourceLinked="1"/>
        <c:majorTickMark val="none"/>
        <c:minorTickMark val="none"/>
        <c:tickLblPos val="none"/>
        <c:crossAx val="84599168"/>
        <c:crosses val="autoZero"/>
        <c:auto val="1"/>
        <c:lblOffset val="100"/>
        <c:baseTimeUnit val="years"/>
      </c:dateAx>
      <c:valAx>
        <c:axId val="845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高知県　須崎市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民間企業出身</v>
      </c>
      <c r="AE8" s="83"/>
      <c r="AF8" s="83"/>
      <c r="AG8" s="83"/>
      <c r="AH8" s="83"/>
      <c r="AI8" s="83"/>
      <c r="AJ8" s="83"/>
      <c r="AK8" s="4"/>
      <c r="AL8" s="71">
        <f>データ!$R$6</f>
        <v>22502</v>
      </c>
      <c r="AM8" s="71"/>
      <c r="AN8" s="71"/>
      <c r="AO8" s="71"/>
      <c r="AP8" s="71"/>
      <c r="AQ8" s="71"/>
      <c r="AR8" s="71"/>
      <c r="AS8" s="71"/>
      <c r="AT8" s="67">
        <f>データ!$S$6</f>
        <v>135.44</v>
      </c>
      <c r="AU8" s="68"/>
      <c r="AV8" s="68"/>
      <c r="AW8" s="68"/>
      <c r="AX8" s="68"/>
      <c r="AY8" s="68"/>
      <c r="AZ8" s="68"/>
      <c r="BA8" s="68"/>
      <c r="BB8" s="70">
        <f>データ!$T$6</f>
        <v>166.14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45.59</v>
      </c>
      <c r="J10" s="68"/>
      <c r="K10" s="68"/>
      <c r="L10" s="68"/>
      <c r="M10" s="68"/>
      <c r="N10" s="68"/>
      <c r="O10" s="69"/>
      <c r="P10" s="70">
        <f>データ!$P$6</f>
        <v>87.56</v>
      </c>
      <c r="Q10" s="70"/>
      <c r="R10" s="70"/>
      <c r="S10" s="70"/>
      <c r="T10" s="70"/>
      <c r="U10" s="70"/>
      <c r="V10" s="70"/>
      <c r="W10" s="71">
        <f>データ!$Q$6</f>
        <v>2700</v>
      </c>
      <c r="X10" s="71"/>
      <c r="Y10" s="71"/>
      <c r="Z10" s="71"/>
      <c r="AA10" s="71"/>
      <c r="AB10" s="71"/>
      <c r="AC10" s="71"/>
      <c r="AD10" s="2"/>
      <c r="AE10" s="2"/>
      <c r="AF10" s="2"/>
      <c r="AG10" s="2"/>
      <c r="AH10" s="4"/>
      <c r="AI10" s="4"/>
      <c r="AJ10" s="4"/>
      <c r="AK10" s="4"/>
      <c r="AL10" s="71">
        <f>データ!$U$6</f>
        <v>19364</v>
      </c>
      <c r="AM10" s="71"/>
      <c r="AN10" s="71"/>
      <c r="AO10" s="71"/>
      <c r="AP10" s="71"/>
      <c r="AQ10" s="71"/>
      <c r="AR10" s="71"/>
      <c r="AS10" s="71"/>
      <c r="AT10" s="67">
        <f>データ!$V$6</f>
        <v>25.42</v>
      </c>
      <c r="AU10" s="68"/>
      <c r="AV10" s="68"/>
      <c r="AW10" s="68"/>
      <c r="AX10" s="68"/>
      <c r="AY10" s="68"/>
      <c r="AZ10" s="68"/>
      <c r="BA10" s="68"/>
      <c r="BB10" s="70">
        <f>データ!$W$6</f>
        <v>761.76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25</v>
      </c>
      <c r="BM14" s="44"/>
      <c r="BN14" s="44"/>
      <c r="BO14" s="44"/>
      <c r="BP14" s="44"/>
      <c r="BQ14" s="44"/>
      <c r="BR14" s="44"/>
      <c r="BS14" s="44"/>
      <c r="BT14" s="44"/>
      <c r="BU14" s="44"/>
      <c r="BV14" s="44"/>
      <c r="BW14" s="44"/>
      <c r="BX14" s="44"/>
      <c r="BY14" s="44"/>
      <c r="BZ14" s="45"/>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2"/>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2"/>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2"/>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2"/>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2"/>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2"/>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2"/>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2"/>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2"/>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2"/>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2"/>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2"/>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2"/>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2"/>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2"/>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2"/>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2"/>
      <c r="BM33" s="50"/>
      <c r="BN33" s="50"/>
      <c r="BO33" s="50"/>
      <c r="BP33" s="50"/>
      <c r="BQ33" s="50"/>
      <c r="BR33" s="50"/>
      <c r="BS33" s="50"/>
      <c r="BT33" s="50"/>
      <c r="BU33" s="50"/>
      <c r="BV33" s="50"/>
      <c r="BW33" s="50"/>
      <c r="BX33" s="50"/>
      <c r="BY33" s="50"/>
      <c r="BZ33" s="51"/>
    </row>
    <row r="34" spans="1:78" ht="13.5" customHeight="1">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52"/>
      <c r="BM34" s="50"/>
      <c r="BN34" s="50"/>
      <c r="BO34" s="50"/>
      <c r="BP34" s="50"/>
      <c r="BQ34" s="50"/>
      <c r="BR34" s="50"/>
      <c r="BS34" s="50"/>
      <c r="BT34" s="50"/>
      <c r="BU34" s="50"/>
      <c r="BV34" s="50"/>
      <c r="BW34" s="50"/>
      <c r="BX34" s="50"/>
      <c r="BY34" s="50"/>
      <c r="BZ34" s="51"/>
    </row>
    <row r="35" spans="1:78" ht="13.5" customHeight="1">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52"/>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2"/>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2"/>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2"/>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2"/>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2"/>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2"/>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2"/>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2"/>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2"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0"/>
      <c r="BN55" s="50"/>
      <c r="BO55" s="50"/>
      <c r="BP55" s="50"/>
      <c r="BQ55" s="50"/>
      <c r="BR55" s="50"/>
      <c r="BS55" s="50"/>
      <c r="BT55" s="50"/>
      <c r="BU55" s="50"/>
      <c r="BV55" s="50"/>
      <c r="BW55" s="50"/>
      <c r="BX55" s="50"/>
      <c r="BY55" s="50"/>
      <c r="BZ55" s="51"/>
    </row>
    <row r="56" spans="1:78" ht="13.5" customHeight="1">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2"/>
      <c r="BM56" s="50"/>
      <c r="BN56" s="50"/>
      <c r="BO56" s="50"/>
      <c r="BP56" s="50"/>
      <c r="BQ56" s="50"/>
      <c r="BR56" s="50"/>
      <c r="BS56" s="50"/>
      <c r="BT56" s="50"/>
      <c r="BU56" s="50"/>
      <c r="BV56" s="50"/>
      <c r="BW56" s="50"/>
      <c r="BX56" s="50"/>
      <c r="BY56" s="50"/>
      <c r="BZ56" s="51"/>
    </row>
    <row r="57" spans="1:78" ht="13.5" customHeight="1">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2"/>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0"/>
      <c r="BN59" s="50"/>
      <c r="BO59" s="50"/>
      <c r="BP59" s="50"/>
      <c r="BQ59" s="50"/>
      <c r="BR59" s="50"/>
      <c r="BS59" s="50"/>
      <c r="BT59" s="50"/>
      <c r="BU59" s="50"/>
      <c r="BV59" s="50"/>
      <c r="BW59" s="50"/>
      <c r="BX59" s="50"/>
      <c r="BY59" s="50"/>
      <c r="BZ59" s="51"/>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2"/>
      <c r="BM60" s="50"/>
      <c r="BN60" s="50"/>
      <c r="BO60" s="50"/>
      <c r="BP60" s="50"/>
      <c r="BQ60" s="50"/>
      <c r="BR60" s="50"/>
      <c r="BS60" s="50"/>
      <c r="BT60" s="50"/>
      <c r="BU60" s="50"/>
      <c r="BV60" s="50"/>
      <c r="BW60" s="50"/>
      <c r="BX60" s="50"/>
      <c r="BY60" s="50"/>
      <c r="BZ60" s="51"/>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2"/>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l55wckL3EanfCtTfXoqIaw+dhh83kGtwgM7p+iT99Y2QrCFKkciw/saVFf74/jFmmr9ZrVkv3aODM2T/+XRIQ==" saltValue="s96WPicIRCfyL899lJdlh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392065</v>
      </c>
      <c r="D6" s="33">
        <f t="shared" si="3"/>
        <v>46</v>
      </c>
      <c r="E6" s="33">
        <f t="shared" si="3"/>
        <v>1</v>
      </c>
      <c r="F6" s="33">
        <f t="shared" si="3"/>
        <v>0</v>
      </c>
      <c r="G6" s="33">
        <f t="shared" si="3"/>
        <v>1</v>
      </c>
      <c r="H6" s="33" t="str">
        <f t="shared" si="3"/>
        <v>高知県　須崎市</v>
      </c>
      <c r="I6" s="33" t="str">
        <f t="shared" si="3"/>
        <v>法適用</v>
      </c>
      <c r="J6" s="33" t="str">
        <f t="shared" si="3"/>
        <v>水道事業</v>
      </c>
      <c r="K6" s="33" t="str">
        <f t="shared" si="3"/>
        <v>末端給水事業</v>
      </c>
      <c r="L6" s="33" t="str">
        <f t="shared" si="3"/>
        <v>A6</v>
      </c>
      <c r="M6" s="33" t="str">
        <f t="shared" si="3"/>
        <v>民間企業出身</v>
      </c>
      <c r="N6" s="34" t="str">
        <f t="shared" si="3"/>
        <v>-</v>
      </c>
      <c r="O6" s="34">
        <f t="shared" si="3"/>
        <v>45.59</v>
      </c>
      <c r="P6" s="34">
        <f t="shared" si="3"/>
        <v>87.56</v>
      </c>
      <c r="Q6" s="34">
        <f t="shared" si="3"/>
        <v>2700</v>
      </c>
      <c r="R6" s="34">
        <f t="shared" si="3"/>
        <v>22502</v>
      </c>
      <c r="S6" s="34">
        <f t="shared" si="3"/>
        <v>135.44</v>
      </c>
      <c r="T6" s="34">
        <f t="shared" si="3"/>
        <v>166.14</v>
      </c>
      <c r="U6" s="34">
        <f t="shared" si="3"/>
        <v>19364</v>
      </c>
      <c r="V6" s="34">
        <f t="shared" si="3"/>
        <v>25.42</v>
      </c>
      <c r="W6" s="34">
        <f t="shared" si="3"/>
        <v>761.76</v>
      </c>
      <c r="X6" s="35">
        <f>IF(X7="",NA(),X7)</f>
        <v>115.58</v>
      </c>
      <c r="Y6" s="35">
        <f t="shared" ref="Y6:AG6" si="4">IF(Y7="",NA(),Y7)</f>
        <v>116.61</v>
      </c>
      <c r="Z6" s="35">
        <f t="shared" si="4"/>
        <v>114.84</v>
      </c>
      <c r="AA6" s="35">
        <f t="shared" si="4"/>
        <v>121.58</v>
      </c>
      <c r="AB6" s="35">
        <f t="shared" si="4"/>
        <v>119.48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2471.9</v>
      </c>
      <c r="AU6" s="35">
        <f t="shared" ref="AU6:BC6" si="6">IF(AU7="",NA(),AU7)</f>
        <v>158.38999999999999</v>
      </c>
      <c r="AV6" s="35">
        <f t="shared" si="6"/>
        <v>147.08000000000001</v>
      </c>
      <c r="AW6" s="35">
        <f t="shared" si="6"/>
        <v>209.18</v>
      </c>
      <c r="AX6" s="35">
        <f t="shared" si="6"/>
        <v>220.67</v>
      </c>
      <c r="AY6" s="35">
        <f t="shared" si="6"/>
        <v>963.24</v>
      </c>
      <c r="AZ6" s="35">
        <f t="shared" si="6"/>
        <v>381.53</v>
      </c>
      <c r="BA6" s="35">
        <f t="shared" si="6"/>
        <v>391.54</v>
      </c>
      <c r="BB6" s="35">
        <f t="shared" si="6"/>
        <v>384.34</v>
      </c>
      <c r="BC6" s="35">
        <f t="shared" si="6"/>
        <v>359.47</v>
      </c>
      <c r="BD6" s="34" t="str">
        <f>IF(BD7="","",IF(BD7="-","【-】","【"&amp;SUBSTITUTE(TEXT(BD7,"#,##0.00"),"-","△")&amp;"】"))</f>
        <v>【264.34】</v>
      </c>
      <c r="BE6" s="35">
        <f>IF(BE7="",NA(),BE7)</f>
        <v>514.70000000000005</v>
      </c>
      <c r="BF6" s="35">
        <f t="shared" ref="BF6:BN6" si="7">IF(BF7="",NA(),BF7)</f>
        <v>557.70000000000005</v>
      </c>
      <c r="BG6" s="35">
        <f t="shared" si="7"/>
        <v>557.16999999999996</v>
      </c>
      <c r="BH6" s="35">
        <f t="shared" si="7"/>
        <v>558.73</v>
      </c>
      <c r="BI6" s="35">
        <f t="shared" si="7"/>
        <v>556.75</v>
      </c>
      <c r="BJ6" s="35">
        <f t="shared" si="7"/>
        <v>400.38</v>
      </c>
      <c r="BK6" s="35">
        <f t="shared" si="7"/>
        <v>393.27</v>
      </c>
      <c r="BL6" s="35">
        <f t="shared" si="7"/>
        <v>386.97</v>
      </c>
      <c r="BM6" s="35">
        <f t="shared" si="7"/>
        <v>380.58</v>
      </c>
      <c r="BN6" s="35">
        <f t="shared" si="7"/>
        <v>401.79</v>
      </c>
      <c r="BO6" s="34" t="str">
        <f>IF(BO7="","",IF(BO7="-","【-】","【"&amp;SUBSTITUTE(TEXT(BO7,"#,##0.00"),"-","△")&amp;"】"))</f>
        <v>【274.27】</v>
      </c>
      <c r="BP6" s="35">
        <f>IF(BP7="",NA(),BP7)</f>
        <v>107.4</v>
      </c>
      <c r="BQ6" s="35">
        <f t="shared" ref="BQ6:BY6" si="8">IF(BQ7="",NA(),BQ7)</f>
        <v>112.85</v>
      </c>
      <c r="BR6" s="35">
        <f t="shared" si="8"/>
        <v>111.04</v>
      </c>
      <c r="BS6" s="35">
        <f t="shared" si="8"/>
        <v>118.3</v>
      </c>
      <c r="BT6" s="35">
        <f t="shared" si="8"/>
        <v>116.03</v>
      </c>
      <c r="BU6" s="35">
        <f t="shared" si="8"/>
        <v>96.56</v>
      </c>
      <c r="BV6" s="35">
        <f t="shared" si="8"/>
        <v>100.47</v>
      </c>
      <c r="BW6" s="35">
        <f t="shared" si="8"/>
        <v>101.72</v>
      </c>
      <c r="BX6" s="35">
        <f t="shared" si="8"/>
        <v>102.38</v>
      </c>
      <c r="BY6" s="35">
        <f t="shared" si="8"/>
        <v>100.12</v>
      </c>
      <c r="BZ6" s="34" t="str">
        <f>IF(BZ7="","",IF(BZ7="-","【-】","【"&amp;SUBSTITUTE(TEXT(BZ7,"#,##0.00"),"-","△")&amp;"】"))</f>
        <v>【104.36】</v>
      </c>
      <c r="CA6" s="35">
        <f>IF(CA7="",NA(),CA7)</f>
        <v>146.84</v>
      </c>
      <c r="CB6" s="35">
        <f t="shared" ref="CB6:CJ6" si="9">IF(CB7="",NA(),CB7)</f>
        <v>140.38999999999999</v>
      </c>
      <c r="CC6" s="35">
        <f t="shared" si="9"/>
        <v>143.19999999999999</v>
      </c>
      <c r="CD6" s="35">
        <f t="shared" si="9"/>
        <v>137.94</v>
      </c>
      <c r="CE6" s="35">
        <f t="shared" si="9"/>
        <v>140.5</v>
      </c>
      <c r="CF6" s="35">
        <f t="shared" si="9"/>
        <v>177.14</v>
      </c>
      <c r="CG6" s="35">
        <f t="shared" si="9"/>
        <v>169.82</v>
      </c>
      <c r="CH6" s="35">
        <f t="shared" si="9"/>
        <v>168.2</v>
      </c>
      <c r="CI6" s="35">
        <f t="shared" si="9"/>
        <v>168.67</v>
      </c>
      <c r="CJ6" s="35">
        <f t="shared" si="9"/>
        <v>174.97</v>
      </c>
      <c r="CK6" s="34" t="str">
        <f>IF(CK7="","",IF(CK7="-","【-】","【"&amp;SUBSTITUTE(TEXT(CK7,"#,##0.00"),"-","△")&amp;"】"))</f>
        <v>【165.71】</v>
      </c>
      <c r="CL6" s="35">
        <f>IF(CL7="",NA(),CL7)</f>
        <v>56.3</v>
      </c>
      <c r="CM6" s="35">
        <f t="shared" ref="CM6:CU6" si="10">IF(CM7="",NA(),CM7)</f>
        <v>54.62</v>
      </c>
      <c r="CN6" s="35">
        <f t="shared" si="10"/>
        <v>54.83</v>
      </c>
      <c r="CO6" s="35">
        <f t="shared" si="10"/>
        <v>52.78</v>
      </c>
      <c r="CP6" s="35">
        <f t="shared" si="10"/>
        <v>79.16</v>
      </c>
      <c r="CQ6" s="35">
        <f t="shared" si="10"/>
        <v>55.64</v>
      </c>
      <c r="CR6" s="35">
        <f t="shared" si="10"/>
        <v>55.13</v>
      </c>
      <c r="CS6" s="35">
        <f t="shared" si="10"/>
        <v>54.77</v>
      </c>
      <c r="CT6" s="35">
        <f t="shared" si="10"/>
        <v>54.92</v>
      </c>
      <c r="CU6" s="35">
        <f t="shared" si="10"/>
        <v>55.63</v>
      </c>
      <c r="CV6" s="34" t="str">
        <f>IF(CV7="","",IF(CV7="-","【-】","【"&amp;SUBSTITUTE(TEXT(CV7,"#,##0.00"),"-","△")&amp;"】"))</f>
        <v>【60.41】</v>
      </c>
      <c r="CW6" s="35">
        <f>IF(CW7="",NA(),CW7)</f>
        <v>80.03</v>
      </c>
      <c r="CX6" s="35">
        <f t="shared" ref="CX6:DF6" si="11">IF(CX7="",NA(),CX7)</f>
        <v>79.459999999999994</v>
      </c>
      <c r="CY6" s="35">
        <f t="shared" si="11"/>
        <v>79.510000000000005</v>
      </c>
      <c r="CZ6" s="35">
        <f t="shared" si="11"/>
        <v>80.34</v>
      </c>
      <c r="DA6" s="35">
        <f t="shared" si="11"/>
        <v>65.64</v>
      </c>
      <c r="DB6" s="35">
        <f t="shared" si="11"/>
        <v>83.09</v>
      </c>
      <c r="DC6" s="35">
        <f t="shared" si="11"/>
        <v>83</v>
      </c>
      <c r="DD6" s="35">
        <f t="shared" si="11"/>
        <v>82.89</v>
      </c>
      <c r="DE6" s="35">
        <f t="shared" si="11"/>
        <v>82.66</v>
      </c>
      <c r="DF6" s="35">
        <f t="shared" si="11"/>
        <v>82.04</v>
      </c>
      <c r="DG6" s="34" t="str">
        <f>IF(DG7="","",IF(DG7="-","【-】","【"&amp;SUBSTITUTE(TEXT(DG7,"#,##0.00"),"-","△")&amp;"】"))</f>
        <v>【89.93】</v>
      </c>
      <c r="DH6" s="35">
        <f>IF(DH7="",NA(),DH7)</f>
        <v>39.840000000000003</v>
      </c>
      <c r="DI6" s="35">
        <f t="shared" ref="DI6:DQ6" si="12">IF(DI7="",NA(),DI7)</f>
        <v>51.47</v>
      </c>
      <c r="DJ6" s="35">
        <f t="shared" si="12"/>
        <v>50</v>
      </c>
      <c r="DK6" s="35">
        <f t="shared" si="12"/>
        <v>51.67</v>
      </c>
      <c r="DL6" s="35">
        <f t="shared" si="12"/>
        <v>52.08</v>
      </c>
      <c r="DM6" s="35">
        <f t="shared" si="12"/>
        <v>39.06</v>
      </c>
      <c r="DN6" s="35">
        <f t="shared" si="12"/>
        <v>46.66</v>
      </c>
      <c r="DO6" s="35">
        <f t="shared" si="12"/>
        <v>47.46</v>
      </c>
      <c r="DP6" s="35">
        <f t="shared" si="12"/>
        <v>48.49</v>
      </c>
      <c r="DQ6" s="35">
        <f t="shared" si="12"/>
        <v>48.05</v>
      </c>
      <c r="DR6" s="34" t="str">
        <f>IF(DR7="","",IF(DR7="-","【-】","【"&amp;SUBSTITUTE(TEXT(DR7,"#,##0.00"),"-","△")&amp;"】"))</f>
        <v>【48.12】</v>
      </c>
      <c r="DS6" s="35">
        <f>IF(DS7="",NA(),DS7)</f>
        <v>100</v>
      </c>
      <c r="DT6" s="35">
        <f t="shared" ref="DT6:EB6" si="13">IF(DT7="",NA(),DT7)</f>
        <v>100</v>
      </c>
      <c r="DU6" s="35">
        <f t="shared" si="13"/>
        <v>13.72</v>
      </c>
      <c r="DV6" s="35">
        <f t="shared" si="13"/>
        <v>12.36</v>
      </c>
      <c r="DW6" s="35">
        <f t="shared" si="13"/>
        <v>12.32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0.02</v>
      </c>
      <c r="EE6" s="35">
        <f t="shared" ref="EE6:EM6" si="14">IF(EE7="",NA(),EE7)</f>
        <v>0.57999999999999996</v>
      </c>
      <c r="EF6" s="35">
        <f t="shared" si="14"/>
        <v>0.43</v>
      </c>
      <c r="EG6" s="35">
        <f t="shared" si="14"/>
        <v>0.56000000000000005</v>
      </c>
      <c r="EH6" s="35">
        <f t="shared" si="14"/>
        <v>0.45</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392065</v>
      </c>
      <c r="D7" s="37">
        <v>46</v>
      </c>
      <c r="E7" s="37">
        <v>1</v>
      </c>
      <c r="F7" s="37">
        <v>0</v>
      </c>
      <c r="G7" s="37">
        <v>1</v>
      </c>
      <c r="H7" s="37" t="s">
        <v>105</v>
      </c>
      <c r="I7" s="37" t="s">
        <v>106</v>
      </c>
      <c r="J7" s="37" t="s">
        <v>107</v>
      </c>
      <c r="K7" s="37" t="s">
        <v>108</v>
      </c>
      <c r="L7" s="37" t="s">
        <v>109</v>
      </c>
      <c r="M7" s="37" t="s">
        <v>110</v>
      </c>
      <c r="N7" s="38" t="s">
        <v>111</v>
      </c>
      <c r="O7" s="38">
        <v>45.59</v>
      </c>
      <c r="P7" s="38">
        <v>87.56</v>
      </c>
      <c r="Q7" s="38">
        <v>2700</v>
      </c>
      <c r="R7" s="38">
        <v>22502</v>
      </c>
      <c r="S7" s="38">
        <v>135.44</v>
      </c>
      <c r="T7" s="38">
        <v>166.14</v>
      </c>
      <c r="U7" s="38">
        <v>19364</v>
      </c>
      <c r="V7" s="38">
        <v>25.42</v>
      </c>
      <c r="W7" s="38">
        <v>761.76</v>
      </c>
      <c r="X7" s="38">
        <v>115.58</v>
      </c>
      <c r="Y7" s="38">
        <v>116.61</v>
      </c>
      <c r="Z7" s="38">
        <v>114.84</v>
      </c>
      <c r="AA7" s="38">
        <v>121.58</v>
      </c>
      <c r="AB7" s="38">
        <v>119.48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2471.9</v>
      </c>
      <c r="AU7" s="38">
        <v>158.38999999999999</v>
      </c>
      <c r="AV7" s="38">
        <v>147.08000000000001</v>
      </c>
      <c r="AW7" s="38">
        <v>209.18</v>
      </c>
      <c r="AX7" s="38">
        <v>220.67</v>
      </c>
      <c r="AY7" s="38">
        <v>963.24</v>
      </c>
      <c r="AZ7" s="38">
        <v>381.53</v>
      </c>
      <c r="BA7" s="38">
        <v>391.54</v>
      </c>
      <c r="BB7" s="38">
        <v>384.34</v>
      </c>
      <c r="BC7" s="38">
        <v>359.47</v>
      </c>
      <c r="BD7" s="38">
        <v>264.33999999999997</v>
      </c>
      <c r="BE7" s="38">
        <v>514.70000000000005</v>
      </c>
      <c r="BF7" s="38">
        <v>557.70000000000005</v>
      </c>
      <c r="BG7" s="38">
        <v>557.16999999999996</v>
      </c>
      <c r="BH7" s="38">
        <v>558.73</v>
      </c>
      <c r="BI7" s="38">
        <v>556.75</v>
      </c>
      <c r="BJ7" s="38">
        <v>400.38</v>
      </c>
      <c r="BK7" s="38">
        <v>393.27</v>
      </c>
      <c r="BL7" s="38">
        <v>386.97</v>
      </c>
      <c r="BM7" s="38">
        <v>380.58</v>
      </c>
      <c r="BN7" s="38">
        <v>401.79</v>
      </c>
      <c r="BO7" s="38">
        <v>274.27</v>
      </c>
      <c r="BP7" s="38">
        <v>107.4</v>
      </c>
      <c r="BQ7" s="38">
        <v>112.85</v>
      </c>
      <c r="BR7" s="38">
        <v>111.04</v>
      </c>
      <c r="BS7" s="38">
        <v>118.3</v>
      </c>
      <c r="BT7" s="38">
        <v>116.03</v>
      </c>
      <c r="BU7" s="38">
        <v>96.56</v>
      </c>
      <c r="BV7" s="38">
        <v>100.47</v>
      </c>
      <c r="BW7" s="38">
        <v>101.72</v>
      </c>
      <c r="BX7" s="38">
        <v>102.38</v>
      </c>
      <c r="BY7" s="38">
        <v>100.12</v>
      </c>
      <c r="BZ7" s="38">
        <v>104.36</v>
      </c>
      <c r="CA7" s="38">
        <v>146.84</v>
      </c>
      <c r="CB7" s="38">
        <v>140.38999999999999</v>
      </c>
      <c r="CC7" s="38">
        <v>143.19999999999999</v>
      </c>
      <c r="CD7" s="38">
        <v>137.94</v>
      </c>
      <c r="CE7" s="38">
        <v>140.5</v>
      </c>
      <c r="CF7" s="38">
        <v>177.14</v>
      </c>
      <c r="CG7" s="38">
        <v>169.82</v>
      </c>
      <c r="CH7" s="38">
        <v>168.2</v>
      </c>
      <c r="CI7" s="38">
        <v>168.67</v>
      </c>
      <c r="CJ7" s="38">
        <v>174.97</v>
      </c>
      <c r="CK7" s="38">
        <v>165.71</v>
      </c>
      <c r="CL7" s="38">
        <v>56.3</v>
      </c>
      <c r="CM7" s="38">
        <v>54.62</v>
      </c>
      <c r="CN7" s="38">
        <v>54.83</v>
      </c>
      <c r="CO7" s="38">
        <v>52.78</v>
      </c>
      <c r="CP7" s="38">
        <v>79.16</v>
      </c>
      <c r="CQ7" s="38">
        <v>55.64</v>
      </c>
      <c r="CR7" s="38">
        <v>55.13</v>
      </c>
      <c r="CS7" s="38">
        <v>54.77</v>
      </c>
      <c r="CT7" s="38">
        <v>54.92</v>
      </c>
      <c r="CU7" s="38">
        <v>55.63</v>
      </c>
      <c r="CV7" s="38">
        <v>60.41</v>
      </c>
      <c r="CW7" s="38">
        <v>80.03</v>
      </c>
      <c r="CX7" s="38">
        <v>79.459999999999994</v>
      </c>
      <c r="CY7" s="38">
        <v>79.510000000000005</v>
      </c>
      <c r="CZ7" s="38">
        <v>80.34</v>
      </c>
      <c r="DA7" s="38">
        <v>65.64</v>
      </c>
      <c r="DB7" s="38">
        <v>83.09</v>
      </c>
      <c r="DC7" s="38">
        <v>83</v>
      </c>
      <c r="DD7" s="38">
        <v>82.89</v>
      </c>
      <c r="DE7" s="38">
        <v>82.66</v>
      </c>
      <c r="DF7" s="38">
        <v>82.04</v>
      </c>
      <c r="DG7" s="38">
        <v>89.93</v>
      </c>
      <c r="DH7" s="38">
        <v>39.840000000000003</v>
      </c>
      <c r="DI7" s="38">
        <v>51.47</v>
      </c>
      <c r="DJ7" s="38">
        <v>50</v>
      </c>
      <c r="DK7" s="38">
        <v>51.67</v>
      </c>
      <c r="DL7" s="38">
        <v>52.08</v>
      </c>
      <c r="DM7" s="38">
        <v>39.06</v>
      </c>
      <c r="DN7" s="38">
        <v>46.66</v>
      </c>
      <c r="DO7" s="38">
        <v>47.46</v>
      </c>
      <c r="DP7" s="38">
        <v>48.49</v>
      </c>
      <c r="DQ7" s="38">
        <v>48.05</v>
      </c>
      <c r="DR7" s="38">
        <v>48.12</v>
      </c>
      <c r="DS7" s="38">
        <v>100</v>
      </c>
      <c r="DT7" s="38">
        <v>100</v>
      </c>
      <c r="DU7" s="38">
        <v>13.72</v>
      </c>
      <c r="DV7" s="38">
        <v>12.36</v>
      </c>
      <c r="DW7" s="38">
        <v>12.32</v>
      </c>
      <c r="DX7" s="38">
        <v>8.8699999999999992</v>
      </c>
      <c r="DY7" s="38">
        <v>9.85</v>
      </c>
      <c r="DZ7" s="38">
        <v>9.7100000000000009</v>
      </c>
      <c r="EA7" s="38">
        <v>12.79</v>
      </c>
      <c r="EB7" s="38">
        <v>13.39</v>
      </c>
      <c r="EC7" s="38">
        <v>15.89</v>
      </c>
      <c r="ED7" s="38">
        <v>0.02</v>
      </c>
      <c r="EE7" s="38">
        <v>0.57999999999999996</v>
      </c>
      <c r="EF7" s="38">
        <v>0.43</v>
      </c>
      <c r="EG7" s="38">
        <v>0.56000000000000005</v>
      </c>
      <c r="EH7" s="38">
        <v>0.45</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橋田達徳</cp:lastModifiedBy>
  <cp:lastPrinted>2019-01-24T06:54:36Z</cp:lastPrinted>
  <dcterms:created xsi:type="dcterms:W3CDTF">2018-12-03T08:37:30Z</dcterms:created>
  <dcterms:modified xsi:type="dcterms:W3CDTF">2019-01-28T07:30:59Z</dcterms:modified>
  <cp:category/>
</cp:coreProperties>
</file>