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bqOiG631zQcvDzO0zXhDM+akrjRPuyO9HAxFXF7od1IAq0DELZUqkd9J/3UgNjCGSTP70vCxP58hBct7m45VQ==" workbookSaltValue="skDe3WFYp5tEV/4+s0PrFQ==" workbookSpinCount="100000"/>
  <bookViews>
    <workbookView xWindow="0" yWindow="0" windowWidth="15360" windowHeight="7635"/>
  </bookViews>
  <sheets>
    <sheet name="法適用_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<sst xmlns="http://schemas.openxmlformats.org/spreadsheetml/2006/main" xmlns:r="http://schemas.openxmlformats.org/officeDocument/2006/relationships" count="119" uniqueCount="119">
  <si>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</si>
  <si>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</si>
  <si>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</si>
  <si>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</si>
  <si>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</si>
  <si>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</si>
  <si>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</si>
  <si>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</si>
  <si>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</si>
  <si>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</si>
  <si>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</si>
  <si>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</si>
  <si>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　平成25年度における各指標の類似団体平均値は、当時の事業数を基に算出していますが、管路経年化率及び管路更新率については、平成26年度の事業数を基に類似団体平均値を算出しています。</t>
  </si>
  <si>
    <t>■</t>
  </si>
  <si>
    <t>業種名</t>
    <rPh sb="2" eb="3">
      <t>メイ</t>
    </rPh>
    <phoneticPr fontId="1"/>
  </si>
  <si>
    <t>類似団体区分</t>
    <rPh sb="4" eb="6">
      <t>クブン</t>
    </rPh>
    <phoneticPr fontId="1"/>
  </si>
  <si>
    <t>「経常損益」</t>
  </si>
  <si>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</si>
  <si>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</si>
  <si>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</si>
  <si>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</si>
  <si>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</si>
  <si>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</si>
  <si>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</si>
  <si>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</si>
  <si>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</si>
  <si>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</si>
  <si>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</si>
  <si>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</si>
  <si>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</si>
  <si>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</si>
  <si>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</si>
  <si>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</si>
  <si>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</si>
  <si>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</si>
  <si>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</si>
  <si>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</si>
  <si>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</si>
  <si>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</si>
  <si>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</si>
  <si>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</si>
  <si>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</si>
  <si>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</si>
  <si>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</si>
  <si>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</si>
  <si>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</si>
  <si>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</si>
  <si>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</si>
  <si>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</si>
  <si>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</si>
  <si>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</si>
  <si>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</si>
  <si>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</si>
  <si>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</si>
  <si>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</si>
  <si>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</si>
  <si>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</si>
  <si>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</si>
  <si>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</si>
  <si>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</si>
  <si>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</si>
  <si>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</si>
  <si>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</si>
  <si>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</si>
  <si>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</si>
  <si>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</si>
  <si>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</si>
  <si>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都道府県名</t>
    <rPh sb="0" eb="4">
      <t>トドウフケン</t>
    </rPh>
    <rPh sb="4" eb="5">
      <t>メイ</t>
    </rPh>
    <phoneticPr fontId="1"/>
  </si>
  <si>
    <t>団体CD</t>
    <rPh sb="0" eb="2">
      <t>ダンタイ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</si>
  <si>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</si>
  <si>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</si>
  <si>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</si>
  <si>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</si>
  <si>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</si>
  <si>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</si>
  <si>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</si>
  <si>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</si>
  <si>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</si>
  <si>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</si>
  <si>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</si>
  <si>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</si>
  <si>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</si>
  <si>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</si>
  <si>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</si>
  <si>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</si>
  <si>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</si>
  <si>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</si>
  <si>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</si>
  <si>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</si>
  <si>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</si>
  <si>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</si>
  <si>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</si>
  <si>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</si>
  <si>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</si>
  <si>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</si>
  <si>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</si>
  <si>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</si>
  <si>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</si>
  <si>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</si>
  <si>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</si>
  <si>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</si>
  <si>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</si>
  <si>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①有形固定資産原価償却率は、前年度より若干よくなっているものの50.26％と高い数値となっている。多くの施設が法定耐用年数に近づいて、老朽化が進んでおり、更新等の財源の確保に努める。　　　　　②平均値は下回っているが、経年化率は7.96％と前年度よりはよくなっているものの、法定耐用年数を超えた数値が今後も増加傾向にある。計画的な管路更新を行っていく必要がある。なお、グラフには表示されていないが、Ｈ27年度の数値は5.12％となっている。　　　　　　　　　　　　　　　　　　　　　　　　　　　　　　　　　　　③管路更新率は1.19％と減少はしているものの、ほとんどの施設、構築物は老朽化が激しく今後も計画的な更新工事を行っていく必要がある。なお、グラフには表示されていないが、Ｈ27年度の数値は1.95％となっている。</t>
    <rPh sb="1" eb="3">
      <t>ユウケイ</t>
    </rPh>
    <rPh sb="3" eb="5">
      <t>コテイ</t>
    </rPh>
    <rPh sb="5" eb="7">
      <t>シサン</t>
    </rPh>
    <rPh sb="7" eb="9">
      <t>ゲンカ</t>
    </rPh>
    <rPh sb="9" eb="11">
      <t>ショウキャク</t>
    </rPh>
    <rPh sb="11" eb="12">
      <t>リツ</t>
    </rPh>
    <rPh sb="14" eb="17">
      <t>ゼンネンド</t>
    </rPh>
    <rPh sb="19" eb="21">
      <t>ジャッカン</t>
    </rPh>
    <rPh sb="38" eb="39">
      <t>タカ</t>
    </rPh>
    <rPh sb="40" eb="42">
      <t>スウチ</t>
    </rPh>
    <rPh sb="49" eb="50">
      <t>オオ</t>
    </rPh>
    <rPh sb="52" eb="54">
      <t>シセツ</t>
    </rPh>
    <rPh sb="55" eb="57">
      <t>ホウテイ</t>
    </rPh>
    <rPh sb="57" eb="59">
      <t>タイヨウ</t>
    </rPh>
    <rPh sb="59" eb="61">
      <t>ネンスウ</t>
    </rPh>
    <rPh sb="62" eb="63">
      <t>チカ</t>
    </rPh>
    <rPh sb="67" eb="70">
      <t>ロウキュウカ</t>
    </rPh>
    <rPh sb="71" eb="72">
      <t>スス</t>
    </rPh>
    <rPh sb="77" eb="79">
      <t>コウシン</t>
    </rPh>
    <rPh sb="79" eb="80">
      <t>ナド</t>
    </rPh>
    <rPh sb="81" eb="83">
      <t>ザイゲン</t>
    </rPh>
    <rPh sb="84" eb="86">
      <t>カクホ</t>
    </rPh>
    <rPh sb="87" eb="88">
      <t>ツト</t>
    </rPh>
    <rPh sb="97" eb="99">
      <t>ヘイキン</t>
    </rPh>
    <rPh sb="99" eb="100">
      <t>チ</t>
    </rPh>
    <rPh sb="101" eb="103">
      <t>シタマワ</t>
    </rPh>
    <rPh sb="109" eb="112">
      <t>ケイネンカ</t>
    </rPh>
    <rPh sb="112" eb="113">
      <t>リツ</t>
    </rPh>
    <rPh sb="120" eb="123">
      <t>ゼンネンド</t>
    </rPh>
    <rPh sb="137" eb="139">
      <t>ホウテイ</t>
    </rPh>
    <rPh sb="139" eb="141">
      <t>タイヨウ</t>
    </rPh>
    <rPh sb="141" eb="143">
      <t>ネンスウ</t>
    </rPh>
    <rPh sb="144" eb="145">
      <t>コ</t>
    </rPh>
    <rPh sb="147" eb="149">
      <t>スウチ</t>
    </rPh>
    <rPh sb="150" eb="152">
      <t>コンゴ</t>
    </rPh>
    <rPh sb="153" eb="155">
      <t>ゾウカ</t>
    </rPh>
    <rPh sb="155" eb="157">
      <t>ケイコウ</t>
    </rPh>
    <rPh sb="161" eb="164">
      <t>ケイカクテキ</t>
    </rPh>
    <rPh sb="165" eb="167">
      <t>カンロ</t>
    </rPh>
    <rPh sb="167" eb="169">
      <t>コウシン</t>
    </rPh>
    <rPh sb="170" eb="171">
      <t>オコナ</t>
    </rPh>
    <rPh sb="175" eb="177">
      <t>ヒツヨウ</t>
    </rPh>
    <rPh sb="189" eb="191">
      <t>ヒョウジ</t>
    </rPh>
    <rPh sb="202" eb="204">
      <t>ネンド</t>
    </rPh>
    <rPh sb="205" eb="207">
      <t>スウチ</t>
    </rPh>
    <rPh sb="256" eb="258">
      <t>カンロ</t>
    </rPh>
    <rPh sb="258" eb="260">
      <t>コウシン</t>
    </rPh>
    <rPh sb="260" eb="261">
      <t>リツ</t>
    </rPh>
    <rPh sb="268" eb="270">
      <t>ゲンショウ</t>
    </rPh>
    <rPh sb="284" eb="286">
      <t>シセツ</t>
    </rPh>
    <rPh sb="287" eb="290">
      <t>コウチクブツ</t>
    </rPh>
    <rPh sb="291" eb="294">
      <t>ロウキュウカ</t>
    </rPh>
    <rPh sb="295" eb="296">
      <t>ハゲ</t>
    </rPh>
    <rPh sb="298" eb="300">
      <t>コンゴ</t>
    </rPh>
    <rPh sb="301" eb="304">
      <t>ケイカクテキ</t>
    </rPh>
    <rPh sb="305" eb="307">
      <t>コウシン</t>
    </rPh>
    <rPh sb="307" eb="309">
      <t>コウジ</t>
    </rPh>
    <rPh sb="310" eb="311">
      <t>オコナ</t>
    </rPh>
    <rPh sb="315" eb="317">
      <t>ヒツヨウ</t>
    </rPh>
    <rPh sb="329" eb="331">
      <t>ヒョウジ</t>
    </rPh>
    <rPh sb="342" eb="344">
      <t>ネンド</t>
    </rPh>
    <rPh sb="345" eb="347">
      <t>スウチ</t>
    </rPh>
    <phoneticPr fontId="1"/>
  </si>
  <si>
    <t>類似団体平均(N-1)</t>
  </si>
  <si>
    <t>類似団体平均(N)</t>
  </si>
  <si>
    <t>参照用</t>
    <rPh sb="0" eb="3">
      <t>サンショウヨウ</t>
    </rPh>
    <phoneticPr fontId="1"/>
  </si>
  <si>
    <t>高知県　土佐清水市</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</si>
  <si>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</si>
  <si>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</si>
  <si>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</si>
  <si>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</si>
  <si>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</si>
  <si>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</si>
  <si>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</si>
  <si>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</si>
  <si>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</si>
  <si>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</si>
  <si>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②各年度とも収支は黒字で欠損金もなく、健全な状況といえるが、平成27年度～平成29年度にかけて経常収支比率が減少しており、今後も人口減少により収入は減少傾向にある。平成30年度より料金改定を行い収入確保を図る。　　　　　　　　　　　　　　　　　　　　　　　　　　　③平成29年度も前年度より減少しているが、財務は安定している。しかし、現金預金は減少傾向にあるため料金改定も収益の増加に努めなければならない。　　　　　　　　　　　　　　　　　　　　　　　　　　④各年度とも類似団体平均値を上回っており、ここ2～3年も施設の更新が予定されている。平成30年度より料金改定を行い収入の確保に努める。　　　　　　　　　　　　　　⑤平成29年度も100％以下となっているため、平成30年度より料金改定を行い、回収率の向上に努める。　　　　　　　　　　　　　　　　　　　　　　　　　　　　⑥平均値は下回っているが、今後も維持管理費の削減等、計画的な経営努力をしていく。　　　　　　　　　　　　　　　　　　　　　　　　⑦類似団体平均値を下回っており50％以下となっている。今後の施設更新の際には施設規模の検討をする必要がある。　　　　　　　　　　　　　　　　　　　　　　　　　　　　　　　　　　　　　　　　⑧計画的に漏水調査は行ってはいるものの依然として平均値を大きく下回っている。配水管の老朽化が激しく今後も計画的に漏水調査を継続し、早急な対応を行っていく必要がある。</t>
    <rPh sb="2" eb="3">
      <t>カク</t>
    </rPh>
    <rPh sb="3" eb="5">
      <t>ネンド</t>
    </rPh>
    <rPh sb="7" eb="9">
      <t>シュウシ</t>
    </rPh>
    <rPh sb="10" eb="12">
      <t>クロジ</t>
    </rPh>
    <rPh sb="13" eb="16">
      <t>ケッソンキン</t>
    </rPh>
    <rPh sb="20" eb="22">
      <t>ケンゼン</t>
    </rPh>
    <rPh sb="23" eb="25">
      <t>ジョウキョウ</t>
    </rPh>
    <rPh sb="31" eb="33">
      <t>ヘイセイ</t>
    </rPh>
    <rPh sb="35" eb="37">
      <t>ネンド</t>
    </rPh>
    <rPh sb="38" eb="40">
      <t>ヘイセイ</t>
    </rPh>
    <rPh sb="42" eb="44">
      <t>ネンド</t>
    </rPh>
    <rPh sb="48" eb="50">
      <t>ケイジョウ</t>
    </rPh>
    <rPh sb="50" eb="52">
      <t>シュウシ</t>
    </rPh>
    <rPh sb="52" eb="54">
      <t>ヒリツ</t>
    </rPh>
    <rPh sb="55" eb="57">
      <t>ゲンショウ</t>
    </rPh>
    <rPh sb="62" eb="64">
      <t>コンゴ</t>
    </rPh>
    <rPh sb="65" eb="67">
      <t>ジンコウ</t>
    </rPh>
    <rPh sb="67" eb="69">
      <t>ゲンショウ</t>
    </rPh>
    <rPh sb="72" eb="74">
      <t>シュウニュウ</t>
    </rPh>
    <rPh sb="75" eb="77">
      <t>ゲンショウ</t>
    </rPh>
    <rPh sb="77" eb="79">
      <t>ケイコウ</t>
    </rPh>
    <rPh sb="83" eb="85">
      <t>ヘイセイ</t>
    </rPh>
    <rPh sb="87" eb="89">
      <t>ネンド</t>
    </rPh>
    <rPh sb="91" eb="93">
      <t>リョウキン</t>
    </rPh>
    <rPh sb="93" eb="95">
      <t>カイテイ</t>
    </rPh>
    <rPh sb="96" eb="97">
      <t>オコナ</t>
    </rPh>
    <rPh sb="98" eb="100">
      <t>シュウニュウ</t>
    </rPh>
    <rPh sb="100" eb="102">
      <t>カクホ</t>
    </rPh>
    <rPh sb="103" eb="104">
      <t>ハカ</t>
    </rPh>
    <rPh sb="134" eb="136">
      <t>ヘイセイ</t>
    </rPh>
    <rPh sb="138" eb="140">
      <t>ネンド</t>
    </rPh>
    <rPh sb="141" eb="144">
      <t>ゼンネンド</t>
    </rPh>
    <rPh sb="146" eb="148">
      <t>ゲンショウ</t>
    </rPh>
    <rPh sb="154" eb="156">
      <t>ザイム</t>
    </rPh>
    <rPh sb="157" eb="159">
      <t>アンテイ</t>
    </rPh>
    <rPh sb="168" eb="170">
      <t>ゲンキン</t>
    </rPh>
    <rPh sb="170" eb="172">
      <t>ヨキン</t>
    </rPh>
    <rPh sb="173" eb="175">
      <t>ゲンショウ</t>
    </rPh>
    <rPh sb="175" eb="177">
      <t>ケイコウ</t>
    </rPh>
    <rPh sb="182" eb="184">
      <t>リョウキン</t>
    </rPh>
    <rPh sb="184" eb="186">
      <t>カイテイ</t>
    </rPh>
    <rPh sb="187" eb="189">
      <t>シュウエキ</t>
    </rPh>
    <rPh sb="190" eb="192">
      <t>ゾウカ</t>
    </rPh>
    <rPh sb="193" eb="194">
      <t>ツト</t>
    </rPh>
    <rPh sb="231" eb="232">
      <t>カク</t>
    </rPh>
    <rPh sb="232" eb="234">
      <t>ネンド</t>
    </rPh>
    <rPh sb="236" eb="238">
      <t>ルイジ</t>
    </rPh>
    <rPh sb="238" eb="240">
      <t>ダンタイ</t>
    </rPh>
    <rPh sb="240" eb="242">
      <t>ヘイキン</t>
    </rPh>
    <rPh sb="242" eb="243">
      <t>チ</t>
    </rPh>
    <rPh sb="244" eb="246">
      <t>ウワマワ</t>
    </rPh>
    <rPh sb="256" eb="257">
      <t>ネン</t>
    </rPh>
    <rPh sb="258" eb="260">
      <t>シセツ</t>
    </rPh>
    <rPh sb="261" eb="263">
      <t>コウシン</t>
    </rPh>
    <rPh sb="264" eb="266">
      <t>ヨテイ</t>
    </rPh>
    <rPh sb="272" eb="274">
      <t>ヘイセイ</t>
    </rPh>
    <rPh sb="276" eb="278">
      <t>ネンド</t>
    </rPh>
    <rPh sb="280" eb="282">
      <t>リョウキン</t>
    </rPh>
    <rPh sb="282" eb="284">
      <t>カイテイ</t>
    </rPh>
    <rPh sb="285" eb="286">
      <t>オコナ</t>
    </rPh>
    <rPh sb="287" eb="289">
      <t>シュウニュウ</t>
    </rPh>
    <rPh sb="290" eb="292">
      <t>カクホ</t>
    </rPh>
    <rPh sb="293" eb="294">
      <t>ツト</t>
    </rPh>
    <rPh sb="312" eb="314">
      <t>ヘイセイ</t>
    </rPh>
    <rPh sb="316" eb="318">
      <t>ネンド</t>
    </rPh>
    <rPh sb="323" eb="325">
      <t>イカ</t>
    </rPh>
    <rPh sb="334" eb="336">
      <t>ヘイセイ</t>
    </rPh>
    <rPh sb="338" eb="340">
      <t>ネンド</t>
    </rPh>
    <rPh sb="342" eb="344">
      <t>リョウキン</t>
    </rPh>
    <rPh sb="344" eb="346">
      <t>カイテイ</t>
    </rPh>
    <rPh sb="347" eb="348">
      <t>オコナ</t>
    </rPh>
    <rPh sb="350" eb="352">
      <t>カイシュウ</t>
    </rPh>
    <rPh sb="352" eb="353">
      <t>リツ</t>
    </rPh>
    <rPh sb="354" eb="356">
      <t>コウジョウ</t>
    </rPh>
    <rPh sb="357" eb="358">
      <t>ツト</t>
    </rPh>
    <rPh sb="390" eb="392">
      <t>ヘイキン</t>
    </rPh>
    <rPh sb="392" eb="393">
      <t>チ</t>
    </rPh>
    <rPh sb="394" eb="396">
      <t>シタマワ</t>
    </rPh>
    <rPh sb="402" eb="404">
      <t>コンゴ</t>
    </rPh>
    <rPh sb="405" eb="407">
      <t>イジ</t>
    </rPh>
    <rPh sb="407" eb="410">
      <t>カンリヒ</t>
    </rPh>
    <rPh sb="411" eb="413">
      <t>サクゲン</t>
    </rPh>
    <rPh sb="413" eb="414">
      <t>ナド</t>
    </rPh>
    <rPh sb="415" eb="418">
      <t>ケイカクテキ</t>
    </rPh>
    <rPh sb="419" eb="421">
      <t>ケイエイ</t>
    </rPh>
    <rPh sb="421" eb="423">
      <t>ドリョク</t>
    </rPh>
    <rPh sb="454" eb="456">
      <t>ルイジ</t>
    </rPh>
    <rPh sb="456" eb="458">
      <t>ダンタイ</t>
    </rPh>
    <rPh sb="458" eb="460">
      <t>ヘイキン</t>
    </rPh>
    <rPh sb="460" eb="461">
      <t>チ</t>
    </rPh>
    <rPh sb="462" eb="464">
      <t>シタマワ</t>
    </rPh>
    <rPh sb="471" eb="473">
      <t>イカ</t>
    </rPh>
    <rPh sb="480" eb="482">
      <t>コンゴ</t>
    </rPh>
    <rPh sb="483" eb="485">
      <t>シセツ</t>
    </rPh>
    <rPh sb="485" eb="487">
      <t>コウシン</t>
    </rPh>
    <rPh sb="488" eb="489">
      <t>サイ</t>
    </rPh>
    <rPh sb="491" eb="493">
      <t>シセツ</t>
    </rPh>
    <rPh sb="493" eb="495">
      <t>キボ</t>
    </rPh>
    <rPh sb="496" eb="498">
      <t>ケントウ</t>
    </rPh>
    <rPh sb="501" eb="503">
      <t>ヒツヨウ</t>
    </rPh>
    <rPh sb="548" eb="551">
      <t>ケイカクテキ</t>
    </rPh>
    <rPh sb="552" eb="554">
      <t>ロウスイ</t>
    </rPh>
    <rPh sb="554" eb="556">
      <t>チョウサ</t>
    </rPh>
    <rPh sb="557" eb="558">
      <t>オコナ</t>
    </rPh>
    <rPh sb="566" eb="568">
      <t>イゼン</t>
    </rPh>
    <rPh sb="571" eb="573">
      <t>ヘイキン</t>
    </rPh>
    <rPh sb="573" eb="574">
      <t>チ</t>
    </rPh>
    <rPh sb="575" eb="576">
      <t>オオ</t>
    </rPh>
    <rPh sb="578" eb="580">
      <t>シタマワ</t>
    </rPh>
    <rPh sb="585" eb="587">
      <t>ハイスイ</t>
    </rPh>
    <rPh sb="587" eb="588">
      <t>カン</t>
    </rPh>
    <rPh sb="589" eb="592">
      <t>ロウキュウカ</t>
    </rPh>
    <rPh sb="593" eb="594">
      <t>ハゲ</t>
    </rPh>
    <rPh sb="596" eb="598">
      <t>コンゴ</t>
    </rPh>
    <rPh sb="599" eb="602">
      <t>ケイカクテキ</t>
    </rPh>
    <rPh sb="603" eb="605">
      <t>ロウスイ</t>
    </rPh>
    <rPh sb="605" eb="607">
      <t>チョウサ</t>
    </rPh>
    <rPh sb="608" eb="610">
      <t>ケイゾク</t>
    </rPh>
    <rPh sb="612" eb="614">
      <t>ソウキュウ</t>
    </rPh>
    <rPh sb="615" eb="617">
      <t>タイオウ</t>
    </rPh>
    <rPh sb="618" eb="619">
      <t>オコナ</t>
    </rPh>
    <rPh sb="623" eb="625">
      <t>ヒツヨウ</t>
    </rPh>
    <phoneticPr fontId="1"/>
  </si>
  <si>
    <t>現時点では、経営状況はおおむね良好であるといえる。しかし、施設及び管路の老朽化は市全体で進行しており、今後も計画的に老朽施設、老朽管路の更新を行っていく必要がある。企業債の償還、建設改良費の増加、減価償却費の増加が見込まれ、維持管理の減少等経営改善の必要が生じてくることが予想される。また、人口の減少により給水収益も年々減少していることから、平成30年より料金改定を行い収入の増加を図ることとする。</t>
    <rPh sb="0" eb="3">
      <t>ゲンジテン</t>
    </rPh>
    <rPh sb="6" eb="8">
      <t>ケイエイ</t>
    </rPh>
    <rPh sb="8" eb="10">
      <t>ジョウキョウ</t>
    </rPh>
    <rPh sb="15" eb="17">
      <t>リョウコウ</t>
    </rPh>
    <rPh sb="29" eb="31">
      <t>シセツ</t>
    </rPh>
    <rPh sb="31" eb="32">
      <t>オヨ</t>
    </rPh>
    <rPh sb="33" eb="35">
      <t>カンロ</t>
    </rPh>
    <rPh sb="36" eb="39">
      <t>ロウキュウカ</t>
    </rPh>
    <rPh sb="40" eb="41">
      <t>シ</t>
    </rPh>
    <rPh sb="41" eb="43">
      <t>ゼンタイ</t>
    </rPh>
    <rPh sb="44" eb="46">
      <t>シンコウ</t>
    </rPh>
    <rPh sb="51" eb="53">
      <t>コンゴ</t>
    </rPh>
    <rPh sb="54" eb="57">
      <t>ケイカクテキ</t>
    </rPh>
    <rPh sb="58" eb="60">
      <t>ロウキュウ</t>
    </rPh>
    <rPh sb="60" eb="62">
      <t>シセツ</t>
    </rPh>
    <rPh sb="63" eb="65">
      <t>ロウキュウ</t>
    </rPh>
    <rPh sb="65" eb="67">
      <t>カンロ</t>
    </rPh>
    <rPh sb="68" eb="70">
      <t>コウシン</t>
    </rPh>
    <rPh sb="71" eb="72">
      <t>オコナ</t>
    </rPh>
    <rPh sb="76" eb="78">
      <t>ヒツヨウ</t>
    </rPh>
    <rPh sb="82" eb="84">
      <t>キギョウ</t>
    </rPh>
    <rPh sb="84" eb="85">
      <t>サイ</t>
    </rPh>
    <rPh sb="86" eb="88">
      <t>ショウカン</t>
    </rPh>
    <rPh sb="89" eb="91">
      <t>ケンセツ</t>
    </rPh>
    <rPh sb="91" eb="93">
      <t>カイリョウ</t>
    </rPh>
    <rPh sb="93" eb="94">
      <t>ヒ</t>
    </rPh>
    <rPh sb="95" eb="97">
      <t>ゾウカ</t>
    </rPh>
    <rPh sb="98" eb="100">
      <t>ゲンカ</t>
    </rPh>
    <rPh sb="100" eb="102">
      <t>ショウキャク</t>
    </rPh>
    <rPh sb="102" eb="103">
      <t>ヒ</t>
    </rPh>
    <rPh sb="104" eb="106">
      <t>ゾウカ</t>
    </rPh>
    <rPh sb="107" eb="109">
      <t>ミコ</t>
    </rPh>
    <rPh sb="112" eb="114">
      <t>イジ</t>
    </rPh>
    <rPh sb="114" eb="116">
      <t>カンリ</t>
    </rPh>
    <rPh sb="117" eb="119">
      <t>ゲンショウ</t>
    </rPh>
    <rPh sb="119" eb="120">
      <t>ナド</t>
    </rPh>
    <rPh sb="120" eb="122">
      <t>ケイエイ</t>
    </rPh>
    <rPh sb="122" eb="124">
      <t>カイゼン</t>
    </rPh>
    <rPh sb="125" eb="127">
      <t>ヒツヨウ</t>
    </rPh>
    <rPh sb="128" eb="129">
      <t>ショウ</t>
    </rPh>
    <rPh sb="136" eb="138">
      <t>ヨソウ</t>
    </rPh>
    <rPh sb="145" eb="147">
      <t>ジンコウ</t>
    </rPh>
    <rPh sb="148" eb="150">
      <t>ゲンショウ</t>
    </rPh>
    <rPh sb="153" eb="155">
      <t>キュウスイ</t>
    </rPh>
    <rPh sb="155" eb="157">
      <t>シュウエキ</t>
    </rPh>
    <rPh sb="158" eb="160">
      <t>ネンネン</t>
    </rPh>
    <rPh sb="160" eb="162">
      <t>ゲンショウ</t>
    </rPh>
    <rPh sb="171" eb="173">
      <t>ヘイセイ</t>
    </rPh>
    <rPh sb="175" eb="176">
      <t>ネン</t>
    </rPh>
    <rPh sb="178" eb="180">
      <t>リョウキン</t>
    </rPh>
    <rPh sb="180" eb="182">
      <t>カイテイ</t>
    </rPh>
    <rPh sb="183" eb="184">
      <t>オコナ</t>
    </rPh>
    <rPh sb="185" eb="187">
      <t>シュウニュウ</t>
    </rPh>
    <rPh sb="188" eb="190">
      <t>ゾウカ</t>
    </rPh>
    <rPh sb="191" eb="192">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</si>
</sst>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1.55</c:v>
                </c:pt>
                <c:pt idx="1">
                  <c:v>4.04</c:v>
                </c:pt>
                <c:pt idx="2" formatCode="#,##0.00;&quot;△&quot;#,##0.00">
                  <c:v>0</c:v>
                </c:pt>
                <c:pt idx="3">
                  <c:v>1.33</c:v>
                </c:pt>
                <c:pt idx="4">
                  <c:v>1.19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0.68</c:v>
                </c:pt>
                <c:pt idx="2">
                  <c:v>1.65</c:v>
                </c:pt>
                <c:pt idx="3">
                  <c:v>0.47</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116.76</c:v>
                </c:pt>
                <c:pt idx="1">
                  <c:v>118.48</c:v>
                </c:pt>
                <c:pt idx="2">
                  <c:v>104.84</c:v>
                </c:pt>
                <c:pt idx="3">
                  <c:v>102.33</c:v>
                </c:pt>
                <c:pt idx="4">
                  <c:v>100.76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107.95</c:v>
                </c:pt>
                <c:pt idx="1">
                  <c:v>109.49</c:v>
                </c:pt>
                <c:pt idx="2">
                  <c:v>111.06</c:v>
                </c:pt>
                <c:pt idx="3">
                  <c:v>111.34</c:v>
                </c:pt>
                <c:pt idx="4">
                  <c:v>110.02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c:v>
                </c:pt>
                <c:pt idx="1">
                  <c:v>4.49</c:v>
                </c:pt>
                <c:pt idx="2">
                  <c:v>56.17</c:v>
                </c:pt>
                <c:pt idx="3">
                  <c:v>52.63</c:v>
                </c:pt>
                <c:pt idx="4">
                  <c:v>50.26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38.520000000000003</c:v>
                </c:pt>
                <c:pt idx="1">
                  <c:v>46.67</c:v>
                </c:pt>
                <c:pt idx="2">
                  <c:v>47.7</c:v>
                </c:pt>
                <c:pt idx="3">
                  <c:v>48.14</c:v>
                </c:pt>
                <c:pt idx="4">
                  <c:v>46.61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4.59</c:v>
                </c:pt>
                <c:pt idx="1">
                  <c:v>6.12</c:v>
                </c:pt>
                <c:pt idx="2" formatCode="#,##0.00;&quot;△&quot;#,##0.00">
                  <c:v>0</c:v>
                </c:pt>
                <c:pt idx="3">
                  <c:v>8.02</c:v>
                </c:pt>
                <c:pt idx="4">
                  <c:v>7.96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9.43</c:v>
                </c:pt>
                <c:pt idx="1">
                  <c:v>10.029999999999999</c:v>
                </c:pt>
                <c:pt idx="2">
                  <c:v>7.26</c:v>
                </c:pt>
                <c:pt idx="3">
                  <c:v>11.13</c:v>
                </c:pt>
                <c:pt idx="4">
                  <c:v>10.84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13.47</c:v>
                </c:pt>
                <c:pt idx="1">
                  <c:v>9.49</c:v>
                </c:pt>
                <c:pt idx="2">
                  <c:v>9.35</c:v>
                </c:pt>
                <c:pt idx="3">
                  <c:v>10.130000000000001</c:v>
                </c:pt>
                <c:pt idx="4">
                  <c:v>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861.35</c:v>
                </c:pt>
                <c:pt idx="1">
                  <c:v>256.94</c:v>
                </c:pt>
                <c:pt idx="2">
                  <c:v>196.75</c:v>
                </c:pt>
                <c:pt idx="3">
                  <c:v>188</c:v>
                </c:pt>
                <c:pt idx="4">
                  <c:v>180.69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1081.23</c:v>
                </c:pt>
                <c:pt idx="1">
                  <c:v>406.37</c:v>
                </c:pt>
                <c:pt idx="2">
                  <c:v>398.29</c:v>
                </c:pt>
                <c:pt idx="3">
                  <c:v>388.67</c:v>
                </c:pt>
                <c:pt idx="4">
                  <c:v>355.27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470.09</c:v>
                </c:pt>
                <c:pt idx="1">
                  <c:v>483.95</c:v>
                </c:pt>
                <c:pt idx="2">
                  <c:v>509.15</c:v>
                </c:pt>
                <c:pt idx="3">
                  <c:v>563.14</c:v>
                </c:pt>
                <c:pt idx="4">
                  <c:v>660.1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443.13</c:v>
                </c:pt>
                <c:pt idx="1">
                  <c:v>442.54</c:v>
                </c:pt>
                <c:pt idx="2">
                  <c:v>431</c:v>
                </c:pt>
                <c:pt idx="3">
                  <c:v>422.5</c:v>
                </c:pt>
                <c:pt idx="4">
                  <c:v>458.27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105.32</c:v>
                </c:pt>
                <c:pt idx="1">
                  <c:v>111.02</c:v>
                </c:pt>
                <c:pt idx="2">
                  <c:v>95.47</c:v>
                </c:pt>
                <c:pt idx="3">
                  <c:v>97.49</c:v>
                </c:pt>
                <c:pt idx="4">
                  <c:v>95.98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95.4</c:v>
                </c:pt>
                <c:pt idx="1">
                  <c:v>98.6</c:v>
                </c:pt>
                <c:pt idx="2">
                  <c:v>100.82</c:v>
                </c:pt>
                <c:pt idx="3">
                  <c:v>101.64</c:v>
                </c:pt>
                <c:pt idx="4">
                  <c:v>96.77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120.47</c:v>
                </c:pt>
                <c:pt idx="1">
                  <c:v>114.19</c:v>
                </c:pt>
                <c:pt idx="2">
                  <c:v>136.22</c:v>
                </c:pt>
                <c:pt idx="3">
                  <c:v>131.19999999999999</c:v>
                </c:pt>
                <c:pt idx="4">
                  <c:v>133.36000000000001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186.15</c:v>
                </c:pt>
                <c:pt idx="1">
                  <c:v>181.67</c:v>
                </c:pt>
                <c:pt idx="2">
                  <c:v>179.55</c:v>
                </c:pt>
                <c:pt idx="3">
                  <c:v>179.16</c:v>
                </c:pt>
                <c:pt idx="4">
                  <c:v>187.18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43.16</c:v>
                </c:pt>
                <c:pt idx="1">
                  <c:v>43.51</c:v>
                </c:pt>
                <c:pt idx="2">
                  <c:v>40.24</c:v>
                </c:pt>
                <c:pt idx="3">
                  <c:v>38.97</c:v>
                </c:pt>
                <c:pt idx="4">
                  <c:v>39.700000000000003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54.47</c:v>
                </c:pt>
                <c:pt idx="1">
                  <c:v>53.61</c:v>
                </c:pt>
                <c:pt idx="2">
                  <c:v>53.52</c:v>
                </c:pt>
                <c:pt idx="3">
                  <c:v>54.24</c:v>
                </c:pt>
                <c:pt idx="4">
                  <c:v>55.88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74.42</c:v>
                </c:pt>
                <c:pt idx="1">
                  <c:v>72.010000000000005</c:v>
                </c:pt>
                <c:pt idx="2">
                  <c:v>73.540000000000006</c:v>
                </c:pt>
                <c:pt idx="3">
                  <c:v>75.23</c:v>
                </c:pt>
                <c:pt idx="4">
                  <c:v>72.37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土佐清水市</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14</v>
      </c>
      <c r="J7" s="13"/>
      <c r="K7" s="13"/>
      <c r="L7" s="13"/>
      <c r="M7" s="13"/>
      <c r="N7" s="13"/>
      <c r="O7" s="23"/>
      <c r="P7" s="26" t="s">
        <v>4</v>
      </c>
      <c r="Q7" s="26"/>
      <c r="R7" s="26"/>
      <c r="S7" s="26"/>
      <c r="T7" s="26"/>
      <c r="U7" s="26"/>
      <c r="V7" s="26"/>
      <c r="W7" s="26" t="s">
        <v>15</v>
      </c>
      <c r="X7" s="26"/>
      <c r="Y7" s="26"/>
      <c r="Z7" s="26"/>
      <c r="AA7" s="26"/>
      <c r="AB7" s="26"/>
      <c r="AC7" s="26"/>
      <c r="AD7" s="26" t="s">
        <v>3</v>
      </c>
      <c r="AE7" s="26"/>
      <c r="AF7" s="26"/>
      <c r="AG7" s="26"/>
      <c r="AH7" s="26"/>
      <c r="AI7" s="26"/>
      <c r="AJ7" s="26"/>
      <c r="AK7" s="18"/>
      <c r="AL7" s="26" t="s">
        <v>19</v>
      </c>
      <c r="AM7" s="26"/>
      <c r="AN7" s="26"/>
      <c r="AO7" s="26"/>
      <c r="AP7" s="26"/>
      <c r="AQ7" s="26"/>
      <c r="AR7" s="26"/>
      <c r="AS7" s="26"/>
      <c r="AT7" s="5" t="s">
        <v>11</v>
      </c>
      <c r="AU7" s="13"/>
      <c r="AV7" s="13"/>
      <c r="AW7" s="13"/>
      <c r="AX7" s="13"/>
      <c r="AY7" s="13"/>
      <c r="AZ7" s="13"/>
      <c r="BA7" s="13"/>
      <c r="BB7" s="26" t="s">
        <v>20</v>
      </c>
      <c r="BC7" s="26"/>
      <c r="BD7" s="26"/>
      <c r="BE7" s="26"/>
      <c r="BF7" s="26"/>
      <c r="BG7" s="26"/>
      <c r="BH7" s="26"/>
      <c r="BI7" s="26"/>
      <c r="BJ7" s="3"/>
      <c r="BK7" s="3"/>
      <c r="BL7" s="36" t="s">
        <v>21</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A7</v>
      </c>
      <c r="X8" s="27"/>
      <c r="Y8" s="27"/>
      <c r="Z8" s="27"/>
      <c r="AA8" s="27"/>
      <c r="AB8" s="27"/>
      <c r="AC8" s="27"/>
      <c r="AD8" s="27" t="str">
        <f>データ!$M$6</f>
        <v>非設置</v>
      </c>
      <c r="AE8" s="27"/>
      <c r="AF8" s="27"/>
      <c r="AG8" s="27"/>
      <c r="AH8" s="27"/>
      <c r="AI8" s="27"/>
      <c r="AJ8" s="27"/>
      <c r="AK8" s="18"/>
      <c r="AL8" s="30">
        <f>データ!$R$6</f>
        <v>14032</v>
      </c>
      <c r="AM8" s="30"/>
      <c r="AN8" s="30"/>
      <c r="AO8" s="30"/>
      <c r="AP8" s="30"/>
      <c r="AQ8" s="30"/>
      <c r="AR8" s="30"/>
      <c r="AS8" s="30"/>
      <c r="AT8" s="7">
        <f>データ!$S$6</f>
        <v>266.33999999999997</v>
      </c>
      <c r="AU8" s="15"/>
      <c r="AV8" s="15"/>
      <c r="AW8" s="15"/>
      <c r="AX8" s="15"/>
      <c r="AY8" s="15"/>
      <c r="AZ8" s="15"/>
      <c r="BA8" s="15"/>
      <c r="BB8" s="28">
        <f>データ!$T$6</f>
        <v>52.68</v>
      </c>
      <c r="BC8" s="28"/>
      <c r="BD8" s="28"/>
      <c r="BE8" s="28"/>
      <c r="BF8" s="28"/>
      <c r="BG8" s="28"/>
      <c r="BH8" s="28"/>
      <c r="BI8" s="28"/>
      <c r="BJ8" s="3"/>
      <c r="BK8" s="3"/>
      <c r="BL8" s="37" t="s">
        <v>13</v>
      </c>
      <c r="BM8" s="47"/>
      <c r="BN8" s="54" t="s">
        <v>23</v>
      </c>
      <c r="BO8" s="57"/>
      <c r="BP8" s="57"/>
      <c r="BQ8" s="57"/>
      <c r="BR8" s="57"/>
      <c r="BS8" s="57"/>
      <c r="BT8" s="57"/>
      <c r="BU8" s="57"/>
      <c r="BV8" s="57"/>
      <c r="BW8" s="57"/>
      <c r="BX8" s="57"/>
      <c r="BY8" s="61"/>
    </row>
    <row r="9" spans="1:78" ht="18.75" customHeight="1">
      <c r="A9" s="2"/>
      <c r="B9" s="5" t="s">
        <v>25</v>
      </c>
      <c r="C9" s="13"/>
      <c r="D9" s="13"/>
      <c r="E9" s="13"/>
      <c r="F9" s="13"/>
      <c r="G9" s="13"/>
      <c r="H9" s="13"/>
      <c r="I9" s="5" t="s">
        <v>26</v>
      </c>
      <c r="J9" s="13"/>
      <c r="K9" s="13"/>
      <c r="L9" s="13"/>
      <c r="M9" s="13"/>
      <c r="N9" s="13"/>
      <c r="O9" s="23"/>
      <c r="P9" s="26" t="s">
        <v>28</v>
      </c>
      <c r="Q9" s="26"/>
      <c r="R9" s="26"/>
      <c r="S9" s="26"/>
      <c r="T9" s="26"/>
      <c r="U9" s="26"/>
      <c r="V9" s="26"/>
      <c r="W9" s="26" t="s">
        <v>24</v>
      </c>
      <c r="X9" s="26"/>
      <c r="Y9" s="26"/>
      <c r="Z9" s="26"/>
      <c r="AA9" s="26"/>
      <c r="AB9" s="26"/>
      <c r="AC9" s="26"/>
      <c r="AD9" s="2"/>
      <c r="AE9" s="2"/>
      <c r="AF9" s="2"/>
      <c r="AG9" s="2"/>
      <c r="AH9" s="18"/>
      <c r="AI9" s="18"/>
      <c r="AJ9" s="18"/>
      <c r="AK9" s="18"/>
      <c r="AL9" s="26" t="s">
        <v>31</v>
      </c>
      <c r="AM9" s="26"/>
      <c r="AN9" s="26"/>
      <c r="AO9" s="26"/>
      <c r="AP9" s="26"/>
      <c r="AQ9" s="26"/>
      <c r="AR9" s="26"/>
      <c r="AS9" s="26"/>
      <c r="AT9" s="5" t="s">
        <v>34</v>
      </c>
      <c r="AU9" s="13"/>
      <c r="AV9" s="13"/>
      <c r="AW9" s="13"/>
      <c r="AX9" s="13"/>
      <c r="AY9" s="13"/>
      <c r="AZ9" s="13"/>
      <c r="BA9" s="13"/>
      <c r="BB9" s="26" t="s">
        <v>18</v>
      </c>
      <c r="BC9" s="26"/>
      <c r="BD9" s="26"/>
      <c r="BE9" s="26"/>
      <c r="BF9" s="26"/>
      <c r="BG9" s="26"/>
      <c r="BH9" s="26"/>
      <c r="BI9" s="26"/>
      <c r="BJ9" s="3"/>
      <c r="BK9" s="3"/>
      <c r="BL9" s="38" t="s">
        <v>35</v>
      </c>
      <c r="BM9" s="48"/>
      <c r="BN9" s="55" t="s">
        <v>38</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58.06</v>
      </c>
      <c r="J10" s="15"/>
      <c r="K10" s="15"/>
      <c r="L10" s="15"/>
      <c r="M10" s="15"/>
      <c r="N10" s="15"/>
      <c r="O10" s="25"/>
      <c r="P10" s="28">
        <f>データ!$P$6</f>
        <v>98.02</v>
      </c>
      <c r="Q10" s="28"/>
      <c r="R10" s="28"/>
      <c r="S10" s="28"/>
      <c r="T10" s="28"/>
      <c r="U10" s="28"/>
      <c r="V10" s="28"/>
      <c r="W10" s="30">
        <f>データ!$Q$6</f>
        <v>2505</v>
      </c>
      <c r="X10" s="30"/>
      <c r="Y10" s="30"/>
      <c r="Z10" s="30"/>
      <c r="AA10" s="30"/>
      <c r="AB10" s="30"/>
      <c r="AC10" s="30"/>
      <c r="AD10" s="2"/>
      <c r="AE10" s="2"/>
      <c r="AF10" s="2"/>
      <c r="AG10" s="2"/>
      <c r="AH10" s="18"/>
      <c r="AI10" s="18"/>
      <c r="AJ10" s="18"/>
      <c r="AK10" s="18"/>
      <c r="AL10" s="30">
        <f>データ!$U$6</f>
        <v>13570</v>
      </c>
      <c r="AM10" s="30"/>
      <c r="AN10" s="30"/>
      <c r="AO10" s="30"/>
      <c r="AP10" s="30"/>
      <c r="AQ10" s="30"/>
      <c r="AR10" s="30"/>
      <c r="AS10" s="30"/>
      <c r="AT10" s="7">
        <f>データ!$V$6</f>
        <v>2.93</v>
      </c>
      <c r="AU10" s="15"/>
      <c r="AV10" s="15"/>
      <c r="AW10" s="15"/>
      <c r="AX10" s="15"/>
      <c r="AY10" s="15"/>
      <c r="AZ10" s="15"/>
      <c r="BA10" s="15"/>
      <c r="BB10" s="28">
        <f>データ!$W$6</f>
        <v>4631.3999999999996</v>
      </c>
      <c r="BC10" s="28"/>
      <c r="BD10" s="28"/>
      <c r="BE10" s="28"/>
      <c r="BF10" s="28"/>
      <c r="BG10" s="28"/>
      <c r="BH10" s="28"/>
      <c r="BI10" s="28"/>
      <c r="BJ10" s="2"/>
      <c r="BK10" s="2"/>
      <c r="BL10" s="39" t="s">
        <v>39</v>
      </c>
      <c r="BM10" s="49"/>
      <c r="BN10" s="56" t="s">
        <v>43</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45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46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47</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117</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16</v>
      </c>
      <c r="D34" s="19"/>
      <c r="E34" s="19"/>
      <c r="F34" s="19"/>
      <c r="G34" s="19"/>
      <c r="H34" s="19"/>
      <c r="I34" s="19"/>
      <c r="J34" s="19"/>
      <c r="K34" s="19"/>
      <c r="L34" s="19"/>
      <c r="M34" s="19"/>
      <c r="N34" s="19"/>
      <c r="O34" s="19"/>
      <c r="P34" s="19"/>
      <c r="Q34" s="29"/>
      <c r="R34" s="19" t="s">
        <v>48</v>
      </c>
      <c r="S34" s="19"/>
      <c r="T34" s="19"/>
      <c r="U34" s="19"/>
      <c r="V34" s="19"/>
      <c r="W34" s="19"/>
      <c r="X34" s="19"/>
      <c r="Y34" s="19"/>
      <c r="Z34" s="19"/>
      <c r="AA34" s="19"/>
      <c r="AB34" s="19"/>
      <c r="AC34" s="19"/>
      <c r="AD34" s="19"/>
      <c r="AE34" s="19"/>
      <c r="AF34" s="29"/>
      <c r="AG34" s="19" t="s">
        <v>50</v>
      </c>
      <c r="AH34" s="19"/>
      <c r="AI34" s="19"/>
      <c r="AJ34" s="19"/>
      <c r="AK34" s="19"/>
      <c r="AL34" s="19"/>
      <c r="AM34" s="19"/>
      <c r="AN34" s="19"/>
      <c r="AO34" s="19"/>
      <c r="AP34" s="19"/>
      <c r="AQ34" s="19"/>
      <c r="AR34" s="19"/>
      <c r="AS34" s="19"/>
      <c r="AT34" s="19"/>
      <c r="AU34" s="29"/>
      <c r="AV34" s="19" t="s">
        <v>41</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52</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102</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6</v>
      </c>
      <c r="D56" s="19"/>
      <c r="E56" s="19"/>
      <c r="F56" s="19"/>
      <c r="G56" s="19"/>
      <c r="H56" s="19"/>
      <c r="I56" s="19"/>
      <c r="J56" s="19"/>
      <c r="K56" s="19"/>
      <c r="L56" s="19"/>
      <c r="M56" s="19"/>
      <c r="N56" s="19"/>
      <c r="O56" s="19"/>
      <c r="P56" s="19"/>
      <c r="Q56" s="29"/>
      <c r="R56" s="19" t="s">
        <v>53</v>
      </c>
      <c r="S56" s="19"/>
      <c r="T56" s="19"/>
      <c r="U56" s="19"/>
      <c r="V56" s="19"/>
      <c r="W56" s="19"/>
      <c r="X56" s="19"/>
      <c r="Y56" s="19"/>
      <c r="Z56" s="19"/>
      <c r="AA56" s="19"/>
      <c r="AB56" s="19"/>
      <c r="AC56" s="19"/>
      <c r="AD56" s="19"/>
      <c r="AE56" s="19"/>
      <c r="AF56" s="29"/>
      <c r="AG56" s="19" t="s">
        <v>44</v>
      </c>
      <c r="AH56" s="19"/>
      <c r="AI56" s="19"/>
      <c r="AJ56" s="19"/>
      <c r="AK56" s="19"/>
      <c r="AL56" s="19"/>
      <c r="AM56" s="19"/>
      <c r="AN56" s="19"/>
      <c r="AO56" s="19"/>
      <c r="AP56" s="19"/>
      <c r="AQ56" s="19"/>
      <c r="AR56" s="19"/>
      <c r="AS56" s="19"/>
      <c r="AT56" s="19"/>
      <c r="AU56" s="29"/>
      <c r="AV56" s="19" t="s">
        <v>55</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9</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118</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33</v>
      </c>
      <c r="D79" s="19"/>
      <c r="E79" s="19"/>
      <c r="F79" s="19"/>
      <c r="G79" s="19"/>
      <c r="H79" s="19"/>
      <c r="I79" s="19"/>
      <c r="J79" s="19"/>
      <c r="K79" s="19"/>
      <c r="L79" s="19"/>
      <c r="M79" s="19"/>
      <c r="N79" s="19"/>
      <c r="O79" s="19"/>
      <c r="P79" s="19"/>
      <c r="Q79" s="19"/>
      <c r="R79" s="19"/>
      <c r="S79" s="19"/>
      <c r="T79" s="19"/>
      <c r="U79" s="29"/>
      <c r="V79" s="29"/>
      <c r="W79" s="19" t="s">
        <v>56</v>
      </c>
      <c r="X79" s="19"/>
      <c r="Y79" s="19"/>
      <c r="Z79" s="19"/>
      <c r="AA79" s="19"/>
      <c r="AB79" s="19"/>
      <c r="AC79" s="19"/>
      <c r="AD79" s="19"/>
      <c r="AE79" s="19"/>
      <c r="AF79" s="19"/>
      <c r="AG79" s="19"/>
      <c r="AH79" s="19"/>
      <c r="AI79" s="19"/>
      <c r="AJ79" s="19"/>
      <c r="AK79" s="19"/>
      <c r="AL79" s="19"/>
      <c r="AM79" s="19"/>
      <c r="AN79" s="19"/>
      <c r="AO79" s="29"/>
      <c r="AP79" s="29"/>
      <c r="AQ79" s="19" t="s">
        <v>37</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12</v>
      </c>
    </row>
    <row r="84" spans="1:78" hidden="1">
      <c r="B84" s="12" t="s">
        <v>57</v>
      </c>
      <c r="C84" s="12"/>
      <c r="D84" s="12"/>
      <c r="E84" s="12" t="s">
        <v>54</v>
      </c>
      <c r="F84" s="12" t="s">
        <v>59</v>
      </c>
      <c r="G84" s="12" t="s">
        <v>60</v>
      </c>
      <c r="H84" s="12" t="s">
        <v>51</v>
      </c>
      <c r="I84" s="12" t="s">
        <v>8</v>
      </c>
      <c r="J84" s="12" t="s">
        <v>29</v>
      </c>
      <c r="K84" s="12" t="s">
        <v>61</v>
      </c>
      <c r="L84" s="12" t="s">
        <v>63</v>
      </c>
      <c r="M84" s="12" t="s">
        <v>36</v>
      </c>
      <c r="N84" s="12" t="s">
        <v>64</v>
      </c>
      <c r="O84" s="12" t="s">
        <v>66</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algorithmName="SHA-512" hashValue="1nWND3d2eHW2IEPwt6nUIJOicGt2v32gcDE/dHhNOeE6QxtqfisWWPM+rrf5P88v/NoYWqLb1RHRgTXK5iieiQ==" saltValue="GKU9mAz5sc/0UkZ0zJWh1Q=="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58</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40</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22</v>
      </c>
      <c r="B3" s="71" t="s">
        <v>62</v>
      </c>
      <c r="C3" s="71" t="s">
        <v>68</v>
      </c>
      <c r="D3" s="71" t="s">
        <v>49</v>
      </c>
      <c r="E3" s="71" t="s">
        <v>2</v>
      </c>
      <c r="F3" s="71" t="s">
        <v>1</v>
      </c>
      <c r="G3" s="71" t="s">
        <v>27</v>
      </c>
      <c r="H3" s="78" t="s">
        <v>32</v>
      </c>
      <c r="I3" s="81"/>
      <c r="J3" s="81"/>
      <c r="K3" s="81"/>
      <c r="L3" s="81"/>
      <c r="M3" s="81"/>
      <c r="N3" s="81"/>
      <c r="O3" s="81"/>
      <c r="P3" s="81"/>
      <c r="Q3" s="81"/>
      <c r="R3" s="81"/>
      <c r="S3" s="81"/>
      <c r="T3" s="81"/>
      <c r="U3" s="81"/>
      <c r="V3" s="81"/>
      <c r="W3" s="85"/>
      <c r="X3" s="87" t="s">
        <v>65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69</v>
      </c>
      <c r="B4" s="72"/>
      <c r="C4" s="72"/>
      <c r="D4" s="72"/>
      <c r="E4" s="72"/>
      <c r="F4" s="72"/>
      <c r="G4" s="72"/>
      <c r="H4" s="79"/>
      <c r="I4" s="82"/>
      <c r="J4" s="82"/>
      <c r="K4" s="82"/>
      <c r="L4" s="82"/>
      <c r="M4" s="82"/>
      <c r="N4" s="82"/>
      <c r="O4" s="82"/>
      <c r="P4" s="82"/>
      <c r="Q4" s="82"/>
      <c r="R4" s="82"/>
      <c r="S4" s="82"/>
      <c r="T4" s="82"/>
      <c r="U4" s="82"/>
      <c r="V4" s="82"/>
      <c r="W4" s="86"/>
      <c r="X4" s="88" t="s">
        <v>70</v>
      </c>
      <c r="Y4" s="88"/>
      <c r="Z4" s="88"/>
      <c r="AA4" s="88"/>
      <c r="AB4" s="88"/>
      <c r="AC4" s="88"/>
      <c r="AD4" s="88"/>
      <c r="AE4" s="88"/>
      <c r="AF4" s="88"/>
      <c r="AG4" s="88"/>
      <c r="AH4" s="88"/>
      <c r="AI4" s="88" t="s">
        <v>71</v>
      </c>
      <c r="AJ4" s="88"/>
      <c r="AK4" s="88"/>
      <c r="AL4" s="88"/>
      <c r="AM4" s="88"/>
      <c r="AN4" s="88"/>
      <c r="AO4" s="88"/>
      <c r="AP4" s="88"/>
      <c r="AQ4" s="88"/>
      <c r="AR4" s="88"/>
      <c r="AS4" s="88"/>
      <c r="AT4" s="88" t="s">
        <v>72</v>
      </c>
      <c r="AU4" s="88"/>
      <c r="AV4" s="88"/>
      <c r="AW4" s="88"/>
      <c r="AX4" s="88"/>
      <c r="AY4" s="88"/>
      <c r="AZ4" s="88"/>
      <c r="BA4" s="88"/>
      <c r="BB4" s="88"/>
      <c r="BC4" s="88"/>
      <c r="BD4" s="88"/>
      <c r="BE4" s="88" t="s">
        <v>73</v>
      </c>
      <c r="BF4" s="88"/>
      <c r="BG4" s="88"/>
      <c r="BH4" s="88"/>
      <c r="BI4" s="88"/>
      <c r="BJ4" s="88"/>
      <c r="BK4" s="88"/>
      <c r="BL4" s="88"/>
      <c r="BM4" s="88"/>
      <c r="BN4" s="88"/>
      <c r="BO4" s="88"/>
      <c r="BP4" s="88" t="s">
        <v>74</v>
      </c>
      <c r="BQ4" s="88"/>
      <c r="BR4" s="88"/>
      <c r="BS4" s="88"/>
      <c r="BT4" s="88"/>
      <c r="BU4" s="88"/>
      <c r="BV4" s="88"/>
      <c r="BW4" s="88"/>
      <c r="BX4" s="88"/>
      <c r="BY4" s="88"/>
      <c r="BZ4" s="88"/>
      <c r="CA4" s="88" t="s">
        <v>75</v>
      </c>
      <c r="CB4" s="88"/>
      <c r="CC4" s="88"/>
      <c r="CD4" s="88"/>
      <c r="CE4" s="88"/>
      <c r="CF4" s="88"/>
      <c r="CG4" s="88"/>
      <c r="CH4" s="88"/>
      <c r="CI4" s="88"/>
      <c r="CJ4" s="88"/>
      <c r="CK4" s="88"/>
      <c r="CL4" s="88" t="s">
        <v>77</v>
      </c>
      <c r="CM4" s="88"/>
      <c r="CN4" s="88"/>
      <c r="CO4" s="88"/>
      <c r="CP4" s="88"/>
      <c r="CQ4" s="88"/>
      <c r="CR4" s="88"/>
      <c r="CS4" s="88"/>
      <c r="CT4" s="88"/>
      <c r="CU4" s="88"/>
      <c r="CV4" s="88"/>
      <c r="CW4" s="88" t="s">
        <v>78</v>
      </c>
      <c r="CX4" s="88"/>
      <c r="CY4" s="88"/>
      <c r="CZ4" s="88"/>
      <c r="DA4" s="88"/>
      <c r="DB4" s="88"/>
      <c r="DC4" s="88"/>
      <c r="DD4" s="88"/>
      <c r="DE4" s="88"/>
      <c r="DF4" s="88"/>
      <c r="DG4" s="88"/>
      <c r="DH4" s="88" t="s">
        <v>79</v>
      </c>
      <c r="DI4" s="88"/>
      <c r="DJ4" s="88"/>
      <c r="DK4" s="88"/>
      <c r="DL4" s="88"/>
      <c r="DM4" s="88"/>
      <c r="DN4" s="88"/>
      <c r="DO4" s="88"/>
      <c r="DP4" s="88"/>
      <c r="DQ4" s="88"/>
      <c r="DR4" s="88"/>
      <c r="DS4" s="88" t="s">
        <v>80</v>
      </c>
      <c r="DT4" s="88"/>
      <c r="DU4" s="88"/>
      <c r="DV4" s="88"/>
      <c r="DW4" s="88"/>
      <c r="DX4" s="88"/>
      <c r="DY4" s="88"/>
      <c r="DZ4" s="88"/>
      <c r="EA4" s="88"/>
      <c r="EB4" s="88"/>
      <c r="EC4" s="88"/>
      <c r="ED4" s="88" t="s">
        <v>81</v>
      </c>
      <c r="EE4" s="88"/>
      <c r="EF4" s="88"/>
      <c r="EG4" s="88"/>
      <c r="EH4" s="88"/>
      <c r="EI4" s="88"/>
      <c r="EJ4" s="88"/>
      <c r="EK4" s="88"/>
      <c r="EL4" s="88"/>
      <c r="EM4" s="88"/>
      <c r="EN4" s="88"/>
    </row>
    <row r="5" spans="1:144">
      <c r="A5" s="69" t="s">
        <v>30</v>
      </c>
      <c r="B5" s="73"/>
      <c r="C5" s="73"/>
      <c r="D5" s="73"/>
      <c r="E5" s="73"/>
      <c r="F5" s="73"/>
      <c r="G5" s="73"/>
      <c r="H5" s="80" t="s">
        <v>67</v>
      </c>
      <c r="I5" s="80" t="s">
        <v>82</v>
      </c>
      <c r="J5" s="80" t="s">
        <v>83</v>
      </c>
      <c r="K5" s="80" t="s">
        <v>84</v>
      </c>
      <c r="L5" s="80" t="s">
        <v>85</v>
      </c>
      <c r="M5" s="80" t="s">
        <v>3</v>
      </c>
      <c r="N5" s="80" t="s">
        <v>86</v>
      </c>
      <c r="O5" s="80" t="s">
        <v>87</v>
      </c>
      <c r="P5" s="80" t="s">
        <v>88</v>
      </c>
      <c r="Q5" s="80" t="s">
        <v>5</v>
      </c>
      <c r="R5" s="80" t="s">
        <v>89</v>
      </c>
      <c r="S5" s="80" t="s">
        <v>90</v>
      </c>
      <c r="T5" s="80" t="s">
        <v>76</v>
      </c>
      <c r="U5" s="80" t="s">
        <v>91</v>
      </c>
      <c r="V5" s="80" t="s">
        <v>92</v>
      </c>
      <c r="W5" s="80" t="s">
        <v>93</v>
      </c>
      <c r="X5" s="80" t="s">
        <v>94</v>
      </c>
      <c r="Y5" s="80" t="s">
        <v>42</v>
      </c>
      <c r="Z5" s="80" t="s">
        <v>95</v>
      </c>
      <c r="AA5" s="80" t="s">
        <v>96</v>
      </c>
      <c r="AB5" s="80" t="s">
        <v>97</v>
      </c>
      <c r="AC5" s="80" t="s">
        <v>99</v>
      </c>
      <c r="AD5" s="80" t="s">
        <v>100</v>
      </c>
      <c r="AE5" s="80" t="s">
        <v>101</v>
      </c>
      <c r="AF5" s="80" t="s">
        <v>103</v>
      </c>
      <c r="AG5" s="80" t="s">
        <v>104</v>
      </c>
      <c r="AH5" s="80" t="s">
        <v>57</v>
      </c>
      <c r="AI5" s="80" t="s">
        <v>94</v>
      </c>
      <c r="AJ5" s="80" t="s">
        <v>42</v>
      </c>
      <c r="AK5" s="80" t="s">
        <v>95</v>
      </c>
      <c r="AL5" s="80" t="s">
        <v>96</v>
      </c>
      <c r="AM5" s="80" t="s">
        <v>97</v>
      </c>
      <c r="AN5" s="80" t="s">
        <v>99</v>
      </c>
      <c r="AO5" s="80" t="s">
        <v>100</v>
      </c>
      <c r="AP5" s="80" t="s">
        <v>101</v>
      </c>
      <c r="AQ5" s="80" t="s">
        <v>103</v>
      </c>
      <c r="AR5" s="80" t="s">
        <v>104</v>
      </c>
      <c r="AS5" s="80" t="s">
        <v>98</v>
      </c>
      <c r="AT5" s="80" t="s">
        <v>94</v>
      </c>
      <c r="AU5" s="80" t="s">
        <v>42</v>
      </c>
      <c r="AV5" s="80" t="s">
        <v>95</v>
      </c>
      <c r="AW5" s="80" t="s">
        <v>96</v>
      </c>
      <c r="AX5" s="80" t="s">
        <v>97</v>
      </c>
      <c r="AY5" s="80" t="s">
        <v>99</v>
      </c>
      <c r="AZ5" s="80" t="s">
        <v>100</v>
      </c>
      <c r="BA5" s="80" t="s">
        <v>101</v>
      </c>
      <c r="BB5" s="80" t="s">
        <v>103</v>
      </c>
      <c r="BC5" s="80" t="s">
        <v>104</v>
      </c>
      <c r="BD5" s="80" t="s">
        <v>98</v>
      </c>
      <c r="BE5" s="80" t="s">
        <v>94</v>
      </c>
      <c r="BF5" s="80" t="s">
        <v>42</v>
      </c>
      <c r="BG5" s="80" t="s">
        <v>95</v>
      </c>
      <c r="BH5" s="80" t="s">
        <v>96</v>
      </c>
      <c r="BI5" s="80" t="s">
        <v>97</v>
      </c>
      <c r="BJ5" s="80" t="s">
        <v>99</v>
      </c>
      <c r="BK5" s="80" t="s">
        <v>100</v>
      </c>
      <c r="BL5" s="80" t="s">
        <v>101</v>
      </c>
      <c r="BM5" s="80" t="s">
        <v>103</v>
      </c>
      <c r="BN5" s="80" t="s">
        <v>104</v>
      </c>
      <c r="BO5" s="80" t="s">
        <v>98</v>
      </c>
      <c r="BP5" s="80" t="s">
        <v>94</v>
      </c>
      <c r="BQ5" s="80" t="s">
        <v>42</v>
      </c>
      <c r="BR5" s="80" t="s">
        <v>95</v>
      </c>
      <c r="BS5" s="80" t="s">
        <v>96</v>
      </c>
      <c r="BT5" s="80" t="s">
        <v>97</v>
      </c>
      <c r="BU5" s="80" t="s">
        <v>99</v>
      </c>
      <c r="BV5" s="80" t="s">
        <v>100</v>
      </c>
      <c r="BW5" s="80" t="s">
        <v>101</v>
      </c>
      <c r="BX5" s="80" t="s">
        <v>103</v>
      </c>
      <c r="BY5" s="80" t="s">
        <v>104</v>
      </c>
      <c r="BZ5" s="80" t="s">
        <v>98</v>
      </c>
      <c r="CA5" s="80" t="s">
        <v>94</v>
      </c>
      <c r="CB5" s="80" t="s">
        <v>42</v>
      </c>
      <c r="CC5" s="80" t="s">
        <v>95</v>
      </c>
      <c r="CD5" s="80" t="s">
        <v>96</v>
      </c>
      <c r="CE5" s="80" t="s">
        <v>97</v>
      </c>
      <c r="CF5" s="80" t="s">
        <v>99</v>
      </c>
      <c r="CG5" s="80" t="s">
        <v>100</v>
      </c>
      <c r="CH5" s="80" t="s">
        <v>101</v>
      </c>
      <c r="CI5" s="80" t="s">
        <v>103</v>
      </c>
      <c r="CJ5" s="80" t="s">
        <v>104</v>
      </c>
      <c r="CK5" s="80" t="s">
        <v>98</v>
      </c>
      <c r="CL5" s="80" t="s">
        <v>94</v>
      </c>
      <c r="CM5" s="80" t="s">
        <v>42</v>
      </c>
      <c r="CN5" s="80" t="s">
        <v>95</v>
      </c>
      <c r="CO5" s="80" t="s">
        <v>96</v>
      </c>
      <c r="CP5" s="80" t="s">
        <v>97</v>
      </c>
      <c r="CQ5" s="80" t="s">
        <v>99</v>
      </c>
      <c r="CR5" s="80" t="s">
        <v>100</v>
      </c>
      <c r="CS5" s="80" t="s">
        <v>101</v>
      </c>
      <c r="CT5" s="80" t="s">
        <v>103</v>
      </c>
      <c r="CU5" s="80" t="s">
        <v>104</v>
      </c>
      <c r="CV5" s="80" t="s">
        <v>98</v>
      </c>
      <c r="CW5" s="80" t="s">
        <v>94</v>
      </c>
      <c r="CX5" s="80" t="s">
        <v>42</v>
      </c>
      <c r="CY5" s="80" t="s">
        <v>95</v>
      </c>
      <c r="CZ5" s="80" t="s">
        <v>96</v>
      </c>
      <c r="DA5" s="80" t="s">
        <v>97</v>
      </c>
      <c r="DB5" s="80" t="s">
        <v>99</v>
      </c>
      <c r="DC5" s="80" t="s">
        <v>100</v>
      </c>
      <c r="DD5" s="80" t="s">
        <v>101</v>
      </c>
      <c r="DE5" s="80" t="s">
        <v>103</v>
      </c>
      <c r="DF5" s="80" t="s">
        <v>104</v>
      </c>
      <c r="DG5" s="80" t="s">
        <v>98</v>
      </c>
      <c r="DH5" s="80" t="s">
        <v>94</v>
      </c>
      <c r="DI5" s="80" t="s">
        <v>42</v>
      </c>
      <c r="DJ5" s="80" t="s">
        <v>95</v>
      </c>
      <c r="DK5" s="80" t="s">
        <v>96</v>
      </c>
      <c r="DL5" s="80" t="s">
        <v>97</v>
      </c>
      <c r="DM5" s="80" t="s">
        <v>99</v>
      </c>
      <c r="DN5" s="80" t="s">
        <v>100</v>
      </c>
      <c r="DO5" s="80" t="s">
        <v>101</v>
      </c>
      <c r="DP5" s="80" t="s">
        <v>103</v>
      </c>
      <c r="DQ5" s="80" t="s">
        <v>104</v>
      </c>
      <c r="DR5" s="80" t="s">
        <v>98</v>
      </c>
      <c r="DS5" s="80" t="s">
        <v>94</v>
      </c>
      <c r="DT5" s="80" t="s">
        <v>42</v>
      </c>
      <c r="DU5" s="80" t="s">
        <v>95</v>
      </c>
      <c r="DV5" s="80" t="s">
        <v>96</v>
      </c>
      <c r="DW5" s="80" t="s">
        <v>97</v>
      </c>
      <c r="DX5" s="80" t="s">
        <v>99</v>
      </c>
      <c r="DY5" s="80" t="s">
        <v>100</v>
      </c>
      <c r="DZ5" s="80" t="s">
        <v>101</v>
      </c>
      <c r="EA5" s="80" t="s">
        <v>103</v>
      </c>
      <c r="EB5" s="80" t="s">
        <v>104</v>
      </c>
      <c r="EC5" s="80" t="s">
        <v>98</v>
      </c>
      <c r="ED5" s="80" t="s">
        <v>94</v>
      </c>
      <c r="EE5" s="80" t="s">
        <v>42</v>
      </c>
      <c r="EF5" s="80" t="s">
        <v>95</v>
      </c>
      <c r="EG5" s="80" t="s">
        <v>96</v>
      </c>
      <c r="EH5" s="80" t="s">
        <v>97</v>
      </c>
      <c r="EI5" s="80" t="s">
        <v>99</v>
      </c>
      <c r="EJ5" s="80" t="s">
        <v>100</v>
      </c>
      <c r="EK5" s="80" t="s">
        <v>101</v>
      </c>
      <c r="EL5" s="80" t="s">
        <v>103</v>
      </c>
      <c r="EM5" s="80" t="s">
        <v>104</v>
      </c>
      <c r="EN5" s="80" t="s">
        <v>98</v>
      </c>
    </row>
    <row r="6" spans="1:144" s="68" customFormat="1">
      <c r="A6" s="69" t="s">
        <v>105</v>
      </c>
      <c r="B6" s="74">
        <f t="shared" ref="B6:W6" si="1">B7</f>
        <v>2017</v>
      </c>
      <c r="C6" s="74">
        <f t="shared" si="1"/>
        <v>392090</v>
      </c>
      <c r="D6" s="74">
        <f t="shared" si="1"/>
        <v>46</v>
      </c>
      <c r="E6" s="74">
        <f t="shared" si="1"/>
        <v>1</v>
      </c>
      <c r="F6" s="74">
        <f t="shared" si="1"/>
        <v>0</v>
      </c>
      <c r="G6" s="74">
        <f t="shared" si="1"/>
        <v>1</v>
      </c>
      <c r="H6" s="74" t="str">
        <f t="shared" si="1"/>
        <v>高知県　土佐清水市</v>
      </c>
      <c r="I6" s="74" t="str">
        <f t="shared" si="1"/>
        <v>法適用</v>
      </c>
      <c r="J6" s="74" t="str">
        <f t="shared" si="1"/>
        <v>水道事業</v>
      </c>
      <c r="K6" s="74" t="str">
        <f t="shared" si="1"/>
        <v>末端給水事業</v>
      </c>
      <c r="L6" s="74" t="str">
        <f t="shared" si="1"/>
        <v>A7</v>
      </c>
      <c r="M6" s="74" t="str">
        <f t="shared" si="1"/>
        <v>非設置</v>
      </c>
      <c r="N6" s="83" t="str">
        <f t="shared" si="1"/>
        <v>-</v>
      </c>
      <c r="O6" s="83">
        <f t="shared" si="1"/>
        <v>58.06</v>
      </c>
      <c r="P6" s="83">
        <f t="shared" si="1"/>
        <v>98.02</v>
      </c>
      <c r="Q6" s="83">
        <f t="shared" si="1"/>
        <v>2505</v>
      </c>
      <c r="R6" s="83">
        <f t="shared" si="1"/>
        <v>14032</v>
      </c>
      <c r="S6" s="83">
        <f t="shared" si="1"/>
        <v>266.33999999999997</v>
      </c>
      <c r="T6" s="83">
        <f t="shared" si="1"/>
        <v>52.68</v>
      </c>
      <c r="U6" s="83">
        <f t="shared" si="1"/>
        <v>13570</v>
      </c>
      <c r="V6" s="83">
        <f t="shared" si="1"/>
        <v>2.93</v>
      </c>
      <c r="W6" s="83">
        <f t="shared" si="1"/>
        <v>4631.3999999999996</v>
      </c>
      <c r="X6" s="89">
        <f t="shared" ref="X6:AG6" si="2">IF(X7="",NA(),X7)</f>
        <v>116.76</v>
      </c>
      <c r="Y6" s="89">
        <f t="shared" si="2"/>
        <v>118.48</v>
      </c>
      <c r="Z6" s="89">
        <f t="shared" si="2"/>
        <v>104.84</v>
      </c>
      <c r="AA6" s="89">
        <f t="shared" si="2"/>
        <v>102.33</v>
      </c>
      <c r="AB6" s="89">
        <f t="shared" si="2"/>
        <v>100.76</v>
      </c>
      <c r="AC6" s="89">
        <f t="shared" si="2"/>
        <v>107.95</v>
      </c>
      <c r="AD6" s="89">
        <f t="shared" si="2"/>
        <v>109.49</v>
      </c>
      <c r="AE6" s="89">
        <f t="shared" si="2"/>
        <v>111.06</v>
      </c>
      <c r="AF6" s="89">
        <f t="shared" si="2"/>
        <v>111.34</v>
      </c>
      <c r="AG6" s="89">
        <f t="shared" si="2"/>
        <v>110.02</v>
      </c>
      <c r="AH6" s="83" t="str">
        <f>IF(AH7="","",IF(AH7="-","【-】","【"&amp;SUBSTITUTE(TEXT(AH7,"#,##0.00"),"-","△")&amp;"】"))</f>
        <v>【113.39】</v>
      </c>
      <c r="AI6" s="83">
        <f t="shared" ref="AI6:AR6" si="3">IF(AI7="",NA(),AI7)</f>
        <v>0</v>
      </c>
      <c r="AJ6" s="83">
        <f t="shared" si="3"/>
        <v>0</v>
      </c>
      <c r="AK6" s="83">
        <f t="shared" si="3"/>
        <v>0</v>
      </c>
      <c r="AL6" s="83">
        <f t="shared" si="3"/>
        <v>0</v>
      </c>
      <c r="AM6" s="83">
        <f t="shared" si="3"/>
        <v>0</v>
      </c>
      <c r="AN6" s="89">
        <f t="shared" si="3"/>
        <v>13.47</v>
      </c>
      <c r="AO6" s="89">
        <f t="shared" si="3"/>
        <v>9.49</v>
      </c>
      <c r="AP6" s="89">
        <f t="shared" si="3"/>
        <v>9.35</v>
      </c>
      <c r="AQ6" s="89">
        <f t="shared" si="3"/>
        <v>10.130000000000001</v>
      </c>
      <c r="AR6" s="89">
        <f t="shared" si="3"/>
        <v>7.31</v>
      </c>
      <c r="AS6" s="83" t="str">
        <f>IF(AS7="","",IF(AS7="-","【-】","【"&amp;SUBSTITUTE(TEXT(AS7,"#,##0.00"),"-","△")&amp;"】"))</f>
        <v>【0.85】</v>
      </c>
      <c r="AT6" s="89">
        <f t="shared" ref="AT6:BC6" si="4">IF(AT7="",NA(),AT7)</f>
        <v>861.35</v>
      </c>
      <c r="AU6" s="89">
        <f t="shared" si="4"/>
        <v>256.94</v>
      </c>
      <c r="AV6" s="89">
        <f t="shared" si="4"/>
        <v>196.75</v>
      </c>
      <c r="AW6" s="89">
        <f t="shared" si="4"/>
        <v>188</v>
      </c>
      <c r="AX6" s="89">
        <f t="shared" si="4"/>
        <v>180.69</v>
      </c>
      <c r="AY6" s="89">
        <f t="shared" si="4"/>
        <v>1081.23</v>
      </c>
      <c r="AZ6" s="89">
        <f t="shared" si="4"/>
        <v>406.37</v>
      </c>
      <c r="BA6" s="89">
        <f t="shared" si="4"/>
        <v>398.29</v>
      </c>
      <c r="BB6" s="89">
        <f t="shared" si="4"/>
        <v>388.67</v>
      </c>
      <c r="BC6" s="89">
        <f t="shared" si="4"/>
        <v>355.27</v>
      </c>
      <c r="BD6" s="83" t="str">
        <f>IF(BD7="","",IF(BD7="-","【-】","【"&amp;SUBSTITUTE(TEXT(BD7,"#,##0.00"),"-","△")&amp;"】"))</f>
        <v>【264.34】</v>
      </c>
      <c r="BE6" s="89">
        <f t="shared" ref="BE6:BN6" si="5">IF(BE7="",NA(),BE7)</f>
        <v>470.09</v>
      </c>
      <c r="BF6" s="89">
        <f t="shared" si="5"/>
        <v>483.95</v>
      </c>
      <c r="BG6" s="89">
        <f t="shared" si="5"/>
        <v>509.15</v>
      </c>
      <c r="BH6" s="89">
        <f t="shared" si="5"/>
        <v>563.14</v>
      </c>
      <c r="BI6" s="89">
        <f t="shared" si="5"/>
        <v>660.1</v>
      </c>
      <c r="BJ6" s="89">
        <f t="shared" si="5"/>
        <v>443.13</v>
      </c>
      <c r="BK6" s="89">
        <f t="shared" si="5"/>
        <v>442.54</v>
      </c>
      <c r="BL6" s="89">
        <f t="shared" si="5"/>
        <v>431</v>
      </c>
      <c r="BM6" s="89">
        <f t="shared" si="5"/>
        <v>422.5</v>
      </c>
      <c r="BN6" s="89">
        <f t="shared" si="5"/>
        <v>458.27</v>
      </c>
      <c r="BO6" s="83" t="str">
        <f>IF(BO7="","",IF(BO7="-","【-】","【"&amp;SUBSTITUTE(TEXT(BO7,"#,##0.00"),"-","△")&amp;"】"))</f>
        <v>【274.27】</v>
      </c>
      <c r="BP6" s="89">
        <f t="shared" ref="BP6:BY6" si="6">IF(BP7="",NA(),BP7)</f>
        <v>105.32</v>
      </c>
      <c r="BQ6" s="89">
        <f t="shared" si="6"/>
        <v>111.02</v>
      </c>
      <c r="BR6" s="89">
        <f t="shared" si="6"/>
        <v>95.47</v>
      </c>
      <c r="BS6" s="89">
        <f t="shared" si="6"/>
        <v>97.49</v>
      </c>
      <c r="BT6" s="89">
        <f t="shared" si="6"/>
        <v>95.98</v>
      </c>
      <c r="BU6" s="89">
        <f t="shared" si="6"/>
        <v>95.4</v>
      </c>
      <c r="BV6" s="89">
        <f t="shared" si="6"/>
        <v>98.6</v>
      </c>
      <c r="BW6" s="89">
        <f t="shared" si="6"/>
        <v>100.82</v>
      </c>
      <c r="BX6" s="89">
        <f t="shared" si="6"/>
        <v>101.64</v>
      </c>
      <c r="BY6" s="89">
        <f t="shared" si="6"/>
        <v>96.77</v>
      </c>
      <c r="BZ6" s="83" t="str">
        <f>IF(BZ7="","",IF(BZ7="-","【-】","【"&amp;SUBSTITUTE(TEXT(BZ7,"#,##0.00"),"-","△")&amp;"】"))</f>
        <v>【104.36】</v>
      </c>
      <c r="CA6" s="89">
        <f t="shared" ref="CA6:CJ6" si="7">IF(CA7="",NA(),CA7)</f>
        <v>120.47</v>
      </c>
      <c r="CB6" s="89">
        <f t="shared" si="7"/>
        <v>114.19</v>
      </c>
      <c r="CC6" s="89">
        <f t="shared" si="7"/>
        <v>136.22</v>
      </c>
      <c r="CD6" s="89">
        <f t="shared" si="7"/>
        <v>131.19999999999999</v>
      </c>
      <c r="CE6" s="89">
        <f t="shared" si="7"/>
        <v>133.36000000000001</v>
      </c>
      <c r="CF6" s="89">
        <f t="shared" si="7"/>
        <v>186.15</v>
      </c>
      <c r="CG6" s="89">
        <f t="shared" si="7"/>
        <v>181.67</v>
      </c>
      <c r="CH6" s="89">
        <f t="shared" si="7"/>
        <v>179.55</v>
      </c>
      <c r="CI6" s="89">
        <f t="shared" si="7"/>
        <v>179.16</v>
      </c>
      <c r="CJ6" s="89">
        <f t="shared" si="7"/>
        <v>187.18</v>
      </c>
      <c r="CK6" s="83" t="str">
        <f>IF(CK7="","",IF(CK7="-","【-】","【"&amp;SUBSTITUTE(TEXT(CK7,"#,##0.00"),"-","△")&amp;"】"))</f>
        <v>【165.71】</v>
      </c>
      <c r="CL6" s="89">
        <f t="shared" ref="CL6:CU6" si="8">IF(CL7="",NA(),CL7)</f>
        <v>43.16</v>
      </c>
      <c r="CM6" s="89">
        <f t="shared" si="8"/>
        <v>43.51</v>
      </c>
      <c r="CN6" s="89">
        <f t="shared" si="8"/>
        <v>40.24</v>
      </c>
      <c r="CO6" s="89">
        <f t="shared" si="8"/>
        <v>38.97</v>
      </c>
      <c r="CP6" s="89">
        <f t="shared" si="8"/>
        <v>39.700000000000003</v>
      </c>
      <c r="CQ6" s="89">
        <f t="shared" si="8"/>
        <v>54.47</v>
      </c>
      <c r="CR6" s="89">
        <f t="shared" si="8"/>
        <v>53.61</v>
      </c>
      <c r="CS6" s="89">
        <f t="shared" si="8"/>
        <v>53.52</v>
      </c>
      <c r="CT6" s="89">
        <f t="shared" si="8"/>
        <v>54.24</v>
      </c>
      <c r="CU6" s="89">
        <f t="shared" si="8"/>
        <v>55.88</v>
      </c>
      <c r="CV6" s="83" t="str">
        <f>IF(CV7="","",IF(CV7="-","【-】","【"&amp;SUBSTITUTE(TEXT(CV7,"#,##0.00"),"-","△")&amp;"】"))</f>
        <v>【60.41】</v>
      </c>
      <c r="CW6" s="89">
        <f t="shared" ref="CW6:DF6" si="9">IF(CW7="",NA(),CW7)</f>
        <v>74.42</v>
      </c>
      <c r="CX6" s="89">
        <f t="shared" si="9"/>
        <v>72.010000000000005</v>
      </c>
      <c r="CY6" s="89">
        <f t="shared" si="9"/>
        <v>73.540000000000006</v>
      </c>
      <c r="CZ6" s="89">
        <f t="shared" si="9"/>
        <v>75.23</v>
      </c>
      <c r="DA6" s="89">
        <f t="shared" si="9"/>
        <v>72.37</v>
      </c>
      <c r="DB6" s="89">
        <f t="shared" si="9"/>
        <v>81.459999999999994</v>
      </c>
      <c r="DC6" s="89">
        <f t="shared" si="9"/>
        <v>81.31</v>
      </c>
      <c r="DD6" s="89">
        <f t="shared" si="9"/>
        <v>81.459999999999994</v>
      </c>
      <c r="DE6" s="89">
        <f t="shared" si="9"/>
        <v>81.680000000000007</v>
      </c>
      <c r="DF6" s="89">
        <f t="shared" si="9"/>
        <v>80.989999999999995</v>
      </c>
      <c r="DG6" s="83" t="str">
        <f>IF(DG7="","",IF(DG7="-","【-】","【"&amp;SUBSTITUTE(TEXT(DG7,"#,##0.00"),"-","△")&amp;"】"))</f>
        <v>【89.93】</v>
      </c>
      <c r="DH6" s="89">
        <f t="shared" ref="DH6:DQ6" si="10">IF(DH7="",NA(),DH7)</f>
        <v>2.6</v>
      </c>
      <c r="DI6" s="89">
        <f t="shared" si="10"/>
        <v>4.49</v>
      </c>
      <c r="DJ6" s="89">
        <f t="shared" si="10"/>
        <v>56.17</v>
      </c>
      <c r="DK6" s="89">
        <f t="shared" si="10"/>
        <v>52.63</v>
      </c>
      <c r="DL6" s="89">
        <f t="shared" si="10"/>
        <v>50.26</v>
      </c>
      <c r="DM6" s="89">
        <f t="shared" si="10"/>
        <v>38.520000000000003</v>
      </c>
      <c r="DN6" s="89">
        <f t="shared" si="10"/>
        <v>46.67</v>
      </c>
      <c r="DO6" s="89">
        <f t="shared" si="10"/>
        <v>47.7</v>
      </c>
      <c r="DP6" s="89">
        <f t="shared" si="10"/>
        <v>48.14</v>
      </c>
      <c r="DQ6" s="89">
        <f t="shared" si="10"/>
        <v>46.61</v>
      </c>
      <c r="DR6" s="83" t="str">
        <f>IF(DR7="","",IF(DR7="-","【-】","【"&amp;SUBSTITUTE(TEXT(DR7,"#,##0.00"),"-","△")&amp;"】"))</f>
        <v>【48.12】</v>
      </c>
      <c r="DS6" s="89">
        <f t="shared" ref="DS6:EB6" si="11">IF(DS7="",NA(),DS7)</f>
        <v>4.59</v>
      </c>
      <c r="DT6" s="89">
        <f t="shared" si="11"/>
        <v>6.12</v>
      </c>
      <c r="DU6" s="83">
        <f t="shared" si="11"/>
        <v>0</v>
      </c>
      <c r="DV6" s="89">
        <f t="shared" si="11"/>
        <v>8.02</v>
      </c>
      <c r="DW6" s="89">
        <f t="shared" si="11"/>
        <v>7.96</v>
      </c>
      <c r="DX6" s="89">
        <f t="shared" si="11"/>
        <v>9.43</v>
      </c>
      <c r="DY6" s="89">
        <f t="shared" si="11"/>
        <v>10.029999999999999</v>
      </c>
      <c r="DZ6" s="89">
        <f t="shared" si="11"/>
        <v>7.26</v>
      </c>
      <c r="EA6" s="89">
        <f t="shared" si="11"/>
        <v>11.13</v>
      </c>
      <c r="EB6" s="89">
        <f t="shared" si="11"/>
        <v>10.84</v>
      </c>
      <c r="EC6" s="83" t="str">
        <f>IF(EC7="","",IF(EC7="-","【-】","【"&amp;SUBSTITUTE(TEXT(EC7,"#,##0.00"),"-","△")&amp;"】"))</f>
        <v>【15.89】</v>
      </c>
      <c r="ED6" s="89">
        <f t="shared" ref="ED6:EM6" si="12">IF(ED7="",NA(),ED7)</f>
        <v>1.55</v>
      </c>
      <c r="EE6" s="89">
        <f t="shared" si="12"/>
        <v>4.04</v>
      </c>
      <c r="EF6" s="83">
        <f t="shared" si="12"/>
        <v>0</v>
      </c>
      <c r="EG6" s="89">
        <f t="shared" si="12"/>
        <v>1.33</v>
      </c>
      <c r="EH6" s="89">
        <f t="shared" si="12"/>
        <v>1.19</v>
      </c>
      <c r="EI6" s="89">
        <f t="shared" si="12"/>
        <v>0.71</v>
      </c>
      <c r="EJ6" s="89">
        <f t="shared" si="12"/>
        <v>0.68</v>
      </c>
      <c r="EK6" s="89">
        <f t="shared" si="12"/>
        <v>1.65</v>
      </c>
      <c r="EL6" s="89">
        <f t="shared" si="12"/>
        <v>0.47</v>
      </c>
      <c r="EM6" s="89">
        <f t="shared" si="12"/>
        <v>0.39</v>
      </c>
      <c r="EN6" s="83" t="str">
        <f>IF(EN7="","",IF(EN7="-","【-】","【"&amp;SUBSTITUTE(TEXT(EN7,"#,##0.00"),"-","△")&amp;"】"))</f>
        <v>【0.69】</v>
      </c>
    </row>
    <row r="7" spans="1:144" s="68" customFormat="1">
      <c r="A7" s="69"/>
      <c r="B7" s="75">
        <v>2017</v>
      </c>
      <c r="C7" s="75">
        <v>392090</v>
      </c>
      <c r="D7" s="75">
        <v>46</v>
      </c>
      <c r="E7" s="75">
        <v>1</v>
      </c>
      <c r="F7" s="75">
        <v>0</v>
      </c>
      <c r="G7" s="75">
        <v>1</v>
      </c>
      <c r="H7" s="75" t="s">
        <v>106</v>
      </c>
      <c r="I7" s="75" t="s">
        <v>107</v>
      </c>
      <c r="J7" s="75" t="s">
        <v>108</v>
      </c>
      <c r="K7" s="75" t="s">
        <v>109</v>
      </c>
      <c r="L7" s="75" t="s">
        <v>110</v>
      </c>
      <c r="M7" s="75" t="s">
        <v>17</v>
      </c>
      <c r="N7" s="84" t="s">
        <v>111</v>
      </c>
      <c r="O7" s="84">
        <v>58.06</v>
      </c>
      <c r="P7" s="84">
        <v>98.02</v>
      </c>
      <c r="Q7" s="84">
        <v>2505</v>
      </c>
      <c r="R7" s="84">
        <v>14032</v>
      </c>
      <c r="S7" s="84">
        <v>266.33999999999997</v>
      </c>
      <c r="T7" s="84">
        <v>52.68</v>
      </c>
      <c r="U7" s="84">
        <v>13570</v>
      </c>
      <c r="V7" s="84">
        <v>2.93</v>
      </c>
      <c r="W7" s="84">
        <v>4631.3999999999996</v>
      </c>
      <c r="X7" s="84">
        <v>116.76</v>
      </c>
      <c r="Y7" s="84">
        <v>118.48</v>
      </c>
      <c r="Z7" s="84">
        <v>104.84</v>
      </c>
      <c r="AA7" s="84">
        <v>102.33</v>
      </c>
      <c r="AB7" s="84">
        <v>100.76</v>
      </c>
      <c r="AC7" s="84">
        <v>107.95</v>
      </c>
      <c r="AD7" s="84">
        <v>109.49</v>
      </c>
      <c r="AE7" s="84">
        <v>111.06</v>
      </c>
      <c r="AF7" s="84">
        <v>111.34</v>
      </c>
      <c r="AG7" s="84">
        <v>110.02</v>
      </c>
      <c r="AH7" s="84">
        <v>113.39</v>
      </c>
      <c r="AI7" s="84">
        <v>0</v>
      </c>
      <c r="AJ7" s="84">
        <v>0</v>
      </c>
      <c r="AK7" s="84">
        <v>0</v>
      </c>
      <c r="AL7" s="84">
        <v>0</v>
      </c>
      <c r="AM7" s="84">
        <v>0</v>
      </c>
      <c r="AN7" s="84">
        <v>13.47</v>
      </c>
      <c r="AO7" s="84">
        <v>9.49</v>
      </c>
      <c r="AP7" s="84">
        <v>9.35</v>
      </c>
      <c r="AQ7" s="84">
        <v>10.130000000000001</v>
      </c>
      <c r="AR7" s="84">
        <v>7.31</v>
      </c>
      <c r="AS7" s="84">
        <v>0.85</v>
      </c>
      <c r="AT7" s="84">
        <v>861.35</v>
      </c>
      <c r="AU7" s="84">
        <v>256.94</v>
      </c>
      <c r="AV7" s="84">
        <v>196.75</v>
      </c>
      <c r="AW7" s="84">
        <v>188</v>
      </c>
      <c r="AX7" s="84">
        <v>180.69</v>
      </c>
      <c r="AY7" s="84">
        <v>1081.23</v>
      </c>
      <c r="AZ7" s="84">
        <v>406.37</v>
      </c>
      <c r="BA7" s="84">
        <v>398.29</v>
      </c>
      <c r="BB7" s="84">
        <v>388.67</v>
      </c>
      <c r="BC7" s="84">
        <v>355.27</v>
      </c>
      <c r="BD7" s="84">
        <v>264.33999999999997</v>
      </c>
      <c r="BE7" s="84">
        <v>470.09</v>
      </c>
      <c r="BF7" s="84">
        <v>483.95</v>
      </c>
      <c r="BG7" s="84">
        <v>509.15</v>
      </c>
      <c r="BH7" s="84">
        <v>563.14</v>
      </c>
      <c r="BI7" s="84">
        <v>660.1</v>
      </c>
      <c r="BJ7" s="84">
        <v>443.13</v>
      </c>
      <c r="BK7" s="84">
        <v>442.54</v>
      </c>
      <c r="BL7" s="84">
        <v>431</v>
      </c>
      <c r="BM7" s="84">
        <v>422.5</v>
      </c>
      <c r="BN7" s="84">
        <v>458.27</v>
      </c>
      <c r="BO7" s="84">
        <v>274.27</v>
      </c>
      <c r="BP7" s="84">
        <v>105.32</v>
      </c>
      <c r="BQ7" s="84">
        <v>111.02</v>
      </c>
      <c r="BR7" s="84">
        <v>95.47</v>
      </c>
      <c r="BS7" s="84">
        <v>97.49</v>
      </c>
      <c r="BT7" s="84">
        <v>95.98</v>
      </c>
      <c r="BU7" s="84">
        <v>95.4</v>
      </c>
      <c r="BV7" s="84">
        <v>98.6</v>
      </c>
      <c r="BW7" s="84">
        <v>100.82</v>
      </c>
      <c r="BX7" s="84">
        <v>101.64</v>
      </c>
      <c r="BY7" s="84">
        <v>96.77</v>
      </c>
      <c r="BZ7" s="84">
        <v>104.36</v>
      </c>
      <c r="CA7" s="84">
        <v>120.47</v>
      </c>
      <c r="CB7" s="84">
        <v>114.19</v>
      </c>
      <c r="CC7" s="84">
        <v>136.22</v>
      </c>
      <c r="CD7" s="84">
        <v>131.19999999999999</v>
      </c>
      <c r="CE7" s="84">
        <v>133.36000000000001</v>
      </c>
      <c r="CF7" s="84">
        <v>186.15</v>
      </c>
      <c r="CG7" s="84">
        <v>181.67</v>
      </c>
      <c r="CH7" s="84">
        <v>179.55</v>
      </c>
      <c r="CI7" s="84">
        <v>179.16</v>
      </c>
      <c r="CJ7" s="84">
        <v>187.18</v>
      </c>
      <c r="CK7" s="84">
        <v>165.71</v>
      </c>
      <c r="CL7" s="84">
        <v>43.16</v>
      </c>
      <c r="CM7" s="84">
        <v>43.51</v>
      </c>
      <c r="CN7" s="84">
        <v>40.24</v>
      </c>
      <c r="CO7" s="84">
        <v>38.97</v>
      </c>
      <c r="CP7" s="84">
        <v>39.700000000000003</v>
      </c>
      <c r="CQ7" s="84">
        <v>54.47</v>
      </c>
      <c r="CR7" s="84">
        <v>53.61</v>
      </c>
      <c r="CS7" s="84">
        <v>53.52</v>
      </c>
      <c r="CT7" s="84">
        <v>54.24</v>
      </c>
      <c r="CU7" s="84">
        <v>55.88</v>
      </c>
      <c r="CV7" s="84">
        <v>60.41</v>
      </c>
      <c r="CW7" s="84">
        <v>74.42</v>
      </c>
      <c r="CX7" s="84">
        <v>72.010000000000005</v>
      </c>
      <c r="CY7" s="84">
        <v>73.540000000000006</v>
      </c>
      <c r="CZ7" s="84">
        <v>75.23</v>
      </c>
      <c r="DA7" s="84">
        <v>72.37</v>
      </c>
      <c r="DB7" s="84">
        <v>81.459999999999994</v>
      </c>
      <c r="DC7" s="84">
        <v>81.31</v>
      </c>
      <c r="DD7" s="84">
        <v>81.459999999999994</v>
      </c>
      <c r="DE7" s="84">
        <v>81.680000000000007</v>
      </c>
      <c r="DF7" s="84">
        <v>80.989999999999995</v>
      </c>
      <c r="DG7" s="84">
        <v>89.93</v>
      </c>
      <c r="DH7" s="84">
        <v>2.6</v>
      </c>
      <c r="DI7" s="84">
        <v>4.49</v>
      </c>
      <c r="DJ7" s="84">
        <v>56.17</v>
      </c>
      <c r="DK7" s="84">
        <v>52.63</v>
      </c>
      <c r="DL7" s="84">
        <v>50.26</v>
      </c>
      <c r="DM7" s="84">
        <v>38.520000000000003</v>
      </c>
      <c r="DN7" s="84">
        <v>46.67</v>
      </c>
      <c r="DO7" s="84">
        <v>47.7</v>
      </c>
      <c r="DP7" s="84">
        <v>48.14</v>
      </c>
      <c r="DQ7" s="84">
        <v>46.61</v>
      </c>
      <c r="DR7" s="84">
        <v>48.12</v>
      </c>
      <c r="DS7" s="84">
        <v>4.59</v>
      </c>
      <c r="DT7" s="84">
        <v>6.12</v>
      </c>
      <c r="DU7" s="84">
        <v>0</v>
      </c>
      <c r="DV7" s="84">
        <v>8.02</v>
      </c>
      <c r="DW7" s="84">
        <v>7.96</v>
      </c>
      <c r="DX7" s="84">
        <v>9.43</v>
      </c>
      <c r="DY7" s="84">
        <v>10.029999999999999</v>
      </c>
      <c r="DZ7" s="84">
        <v>7.26</v>
      </c>
      <c r="EA7" s="84">
        <v>11.13</v>
      </c>
      <c r="EB7" s="84">
        <v>10.84</v>
      </c>
      <c r="EC7" s="84">
        <v>15.89</v>
      </c>
      <c r="ED7" s="84">
        <v>1.55</v>
      </c>
      <c r="EE7" s="84">
        <v>4.04</v>
      </c>
      <c r="EF7" s="84">
        <v>0</v>
      </c>
      <c r="EG7" s="84">
        <v>1.33</v>
      </c>
      <c r="EH7" s="84">
        <v>1.19</v>
      </c>
      <c r="EI7" s="84">
        <v>0.71</v>
      </c>
      <c r="EJ7" s="84">
        <v>0.68</v>
      </c>
      <c r="EK7" s="84">
        <v>1.65</v>
      </c>
      <c r="EL7" s="84">
        <v>0.47</v>
      </c>
      <c r="EM7" s="84">
        <v>0.39</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62</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2018-12-03T08:37:31Z</dcterms:created>
  <dcterms:modified xsi:type="dcterms:W3CDTF">2019-02-13T23:39:14Z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2019-02-13T23:39:14Z</vt:filetime>
  </property>
</Properties>
</file>