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yokinuser\Desktop\"/>
    </mc:Choice>
  </mc:AlternateContent>
  <workbookProtection workbookAlgorithmName="SHA-512" workbookHashValue="JOp8GMSVybE0RHshNXxruBNy4k0RwMu251Hk2VsoPh3ZpE/cBP1/UNtXVsQcrp9ZLaX3T/qXKMt1Rh0NaFX3aA==" workbookSaltValue="JIPCWRM2PNhJL62vq06yAQ=="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<sst xmlns="http://schemas.openxmlformats.org/spreadsheetml/2006/main" count="232" uniqueCount="120">
  <si>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</si>
  <si>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</si>
  <si>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</si>
  <si>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</si>
  <si>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</si>
  <si>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</si>
  <si>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</si>
  <si>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</si>
  <si>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</si>
  <si>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</si>
  <si>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</si>
  <si>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</si>
  <si>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</si>
  <si>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</si>
  <si>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</si>
  <si>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</si>
  <si>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</si>
  <si>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</si>
  <si>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</si>
  <si>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</si>
  <si>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</si>
  <si>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</si>
  <si>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</si>
  <si>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</si>
  <si>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</si>
  <si>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</si>
  <si>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</si>
  <si>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</si>
  <si>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</si>
  <si>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</si>
  <si>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</si>
  <si>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</si>
  <si>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</si>
  <si>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</si>
  <si>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</si>
  <si>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</si>
  <si>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</si>
  <si>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</si>
  <si>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</si>
  <si>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</si>
  <si>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</si>
  <si>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</si>
  <si>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</si>
  <si>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</si>
  <si>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</si>
  <si>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</si>
  <si>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</si>
  <si>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</si>
  <si>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</si>
  <si>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</si>
  <si>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</si>
  <si>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</si>
  <si>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</si>
  <si>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</si>
  <si>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</si>
  <si>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</si>
  <si>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</si>
  <si>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</si>
  <si>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</si>
  <si>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</si>
  <si>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</si>
  <si>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</si>
  <si>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</si>
  <si>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</si>
  <si>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</si>
  <si>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</si>
  <si>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</si>
  <si>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</si>
  <si>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</si>
  <si>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</si>
  <si>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</si>
  <si>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</si>
  <si>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</si>
  <si>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</si>
  <si>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</si>
  <si>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</si>
  <si>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</si>
  <si>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</si>
  <si>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</si>
  <si>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</si>
  <si>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</si>
  <si>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</si>
  <si>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</si>
  <si>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</si>
  <si>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</si>
  <si>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</si>
  <si>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</si>
  <si>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</si>
  <si>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</si>
  <si>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</si>
  <si>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</si>
  <si>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</si>
  <si>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</si>
  <si>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</si>
  <si>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</si>
  <si>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</si>
  <si>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</si>
  <si>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</si>
  <si>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</si>
  <si>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</si>
  <si>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</si>
  <si>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</si>
  <si>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</si>
  <si>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</si>
  <si>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</si>
  <si>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四万十市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</si>
  <si>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</si>
  <si>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</si>
  <si>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</si>
  <si>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</si>
  <si>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</si>
  <si>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</si>
  <si>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</si>
  <si>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</si>
  <si>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</si>
  <si>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</si>
  <si>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</si>
  <si>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②管路経年化率　　　　　　　　　　　　　　　　　　　　③管路更新率　　　　　　　　　　　　　　　　　　　　　【分析】法定耐用年数を超えた老朽管の割合が増え続けており、より計画的に布設替工事を実施する必要がある。</t>
    <phoneticPr fontId="4"/>
  </si>
  <si>
    <t>１.基幹管路の耐震化　　　　　　　　　　　　　　　　　　　　　　２.法定耐用年数を経過した老朽管への対応　　　　　　　　３.給水人口・有収水量の減少に伴う給水収益の減少　　　　　　　　　　　　　　　　　　　　　４.簡易水道事業との統合　　　　　　　　　　　　　　　など水道事業を取りまく環境は厳しく、課題は山積しています。その課題に取り組みつつ、水道事業の安定経営を継続することができるよう平成28年4月に水道料金の増額改定を行いました。これにより、過度に企業債に依存することなく、緊急性の高い『基幹管路の耐震化工事』などに積極的に予算配分することができるようになりました。今後も水道事業の安定経営に留意しつつ、『災害に強い水道』をつくることができるよう取り組んでまいります。</t>
    <phoneticPr fontId="4"/>
  </si>
  <si>
    <t>①経常収支比率 　　　                             【指標】単年度収支が黒字であることを示す100％以上が必要。　　　　　　　　　　　　　　　　　　　　　　　【分析】毎年、黒字経営が継続できており、経常収支比率は、ほぼ類似団体並である。　　　　　　　　　　　　　　　　　
②累積欠損金比率　累積欠損金なし　　　　　　　
③流動比率　　　　　　　　　　　　　　　　　　　　【指標】1年以内に支払うべき債務に対して支払うことができる現金等がある状況を示す100％以上であることが必要。　　　　　　　　　　　　　　　　　　　　　　　　【分析】100％以上ではあるが、類似団体と比較すると流動比率が低い。　　　　　　　　　　　　　　　　　　
④企業債残高対給水収益比率　　　　　　　　　　　　【分析】類似団体と比較し企業債残高比率は高いが、毎年企業債の発行は抑制しており、残高は年々減少している。　　　　　　　　　
⑤料金回収率                              　　　　 【指標】供給単価／給水原価であり、100％以上であることが必要。　　　　　　　　　　　　　　　　　　　　　【分析】類似団体と比較しても良好であり、100％以上が継続できている。　　　　　　
⑥給水原価　　　　　　　　　　　　　　　　　　　　【分析】給水原価は、類似団体と比較しても安価で推移している。　　　　　　　　　　　　　　　　　　　　
⑦施設利用率　　　　　　　　　　　　　　　　　　　【分析】類似団体と比較し施設利用率は低い。今後も配水量の減少傾向は継続するものと考えられ、施設の適正規模を検討する必要がある。　　　　　　　                  ⑧有収率　　　　　　　　　　　　　　　　　　　　　【分析】平成27年度・平成28年度・平成29年度は配水管の破損事故が多く、有収率が低下した。今後も漏水調査を実施することで、漏水の早期発見・修理を行い、有収率の向上に努めていく。　　　　　　　　　　　　　　　　　</t>
    <rPh sb="306" eb="308">
      <t>ヒリツ</t>
    </rPh>
    <rPh sb="309" eb="310">
      <t>ヒク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</si>
</sst>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0.78</c:v>
                </c:pt>
                <c:pt idx="1">
                  <c:v>0.56999999999999995</c:v>
                </c:pt>
                <c:pt idx="2">
                  <c:v>0.49</c:v>
                </c:pt>
                <c:pt idx="3">
                  <c:v>0.64</c:v>
                </c:pt>
                <c:pt idx="4">
                  <c:v>0.66</c:v>
                </c:pt>
              </c:numCache>
            </c:numRef>
          </c:val>
          <c:extLst xmlns:c16r2="http://schemas.microsoft.com/office/drawing/2015/06/chart">
            <c:ext xmlns:c16="http://schemas.microsoft.com/office/drawing/2014/chart" uri="{C3380CC4-5D6E-409C-BE32-E72D297353CC}">
              <c16:uniqueId val="{00000000-6FA6-4C2D-A8FC-AB52ED129EC4}"/>
            </c:ext>
          </c:extLst>
        </c:ser>
        <c:dLbls>
          <c:showLegendKey val="0"/>
          <c:showVal val="0"/>
          <c:showCatName val="0"/>
          <c:showSerName val="0"/>
          <c:showPercent val="0"/>
          <c:showBubbleSize val="0"/>
        </c:dLbls>
        <c:gapWidth val="150"/>
        <c:axId val="1729279760"/>
        <c:axId val="172928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0.54</c:v>
                </c:pt>
              </c:numCache>
            </c:numRef>
          </c:val>
          <c:smooth val="0"/>
          <c:extLst xmlns:c16r2="http://schemas.microsoft.com/office/drawing/2015/06/chart">
            <c:ext xmlns:c16="http://schemas.microsoft.com/office/drawing/2014/chart" uri="{C3380CC4-5D6E-409C-BE32-E72D297353CC}">
              <c16:uniqueId val="{00000001-6FA6-4C2D-A8FC-AB52ED129EC4}"/>
            </c:ext>
          </c:extLst>
        </c:ser>
        <c:dLbls>
          <c:showLegendKey val="0"/>
          <c:showVal val="0"/>
          <c:showCatName val="0"/>
          <c:showSerName val="0"/>
          <c:showPercent val="0"/>
          <c:showBubbleSize val="0"/>
        </c:dLbls>
        <c:marker val="1"/>
        <c:smooth val="0"/>
        <c:axId val="1729279760"/>
        <c:axId val="1729280848"/>
      </c:lineChart>
      <c:dateAx>
        <c:axId val="1729279760"/>
        <c:scaling>
          <c:orientation val="minMax"/>
        </c:scaling>
        <c:delete val="1"/>
        <c:axPos val="b"/>
        <c:numFmt formatCode="ge" sourceLinked="1"/>
        <c:majorTickMark val="none"/>
        <c:minorTickMark val="none"/>
        <c:tickLblPos val="none"/>
        <c:crossAx val="1729280848"/>
        <c:crosses val="autoZero"/>
        <c:auto val="1"/>
        <c:lblOffset val="100"/>
        <c:baseTimeUnit val="years"/>
      </c:dateAx>
      <c:valAx>
        <c:axId val="172928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27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48.13</c:v>
                </c:pt>
                <c:pt idx="1">
                  <c:v>46.36</c:v>
                </c:pt>
                <c:pt idx="2">
                  <c:v>48.59</c:v>
                </c:pt>
                <c:pt idx="3">
                  <c:v>47.37</c:v>
                </c:pt>
                <c:pt idx="4">
                  <c:v>47.45</c:v>
                </c:pt>
              </c:numCache>
            </c:numRef>
          </c:val>
          <c:extLst xmlns:c16r2="http://schemas.microsoft.com/office/drawing/2015/06/chart">
            <c:ext xmlns:c16="http://schemas.microsoft.com/office/drawing/2014/chart" uri="{C3380CC4-5D6E-409C-BE32-E72D297353CC}">
              <c16:uniqueId val="{00000000-2ADA-4F9F-88F3-0F4F76B7FA37}"/>
            </c:ext>
          </c:extLst>
        </c:ser>
        <c:dLbls>
          <c:showLegendKey val="0"/>
          <c:showVal val="0"/>
          <c:showCatName val="0"/>
          <c:showSerName val="0"/>
          <c:showPercent val="0"/>
          <c:showBubbleSize val="0"/>
        </c:dLbls>
        <c:gapWidth val="150"/>
        <c:axId val="1809333696"/>
        <c:axId val="1809327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55.63</c:v>
                </c:pt>
              </c:numCache>
            </c:numRef>
          </c:val>
          <c:smooth val="0"/>
          <c:extLst xmlns:c16r2="http://schemas.microsoft.com/office/drawing/2015/06/chart">
            <c:ext xmlns:c16="http://schemas.microsoft.com/office/drawing/2014/chart" uri="{C3380CC4-5D6E-409C-BE32-E72D297353CC}">
              <c16:uniqueId val="{00000001-2ADA-4F9F-88F3-0F4F76B7FA37}"/>
            </c:ext>
          </c:extLst>
        </c:ser>
        <c:dLbls>
          <c:showLegendKey val="0"/>
          <c:showVal val="0"/>
          <c:showCatName val="0"/>
          <c:showSerName val="0"/>
          <c:showPercent val="0"/>
          <c:showBubbleSize val="0"/>
        </c:dLbls>
        <c:marker val="1"/>
        <c:smooth val="0"/>
        <c:axId val="1809333696"/>
        <c:axId val="1809327168"/>
      </c:lineChart>
      <c:dateAx>
        <c:axId val="1809333696"/>
        <c:scaling>
          <c:orientation val="minMax"/>
        </c:scaling>
        <c:delete val="1"/>
        <c:axPos val="b"/>
        <c:numFmt formatCode="ge" sourceLinked="1"/>
        <c:majorTickMark val="none"/>
        <c:minorTickMark val="none"/>
        <c:tickLblPos val="none"/>
        <c:crossAx val="1809327168"/>
        <c:crosses val="autoZero"/>
        <c:auto val="1"/>
        <c:lblOffset val="100"/>
        <c:baseTimeUnit val="years"/>
      </c:dateAx>
      <c:valAx>
        <c:axId val="18093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33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82.11</c:v>
                </c:pt>
                <c:pt idx="1">
                  <c:v>83.32</c:v>
                </c:pt>
                <c:pt idx="2">
                  <c:v>79.900000000000006</c:v>
                </c:pt>
                <c:pt idx="3">
                  <c:v>80.13</c:v>
                </c:pt>
                <c:pt idx="4">
                  <c:v>79.67</c:v>
                </c:pt>
              </c:numCache>
            </c:numRef>
          </c:val>
          <c:extLst xmlns:c16r2="http://schemas.microsoft.com/office/drawing/2015/06/chart">
            <c:ext xmlns:c16="http://schemas.microsoft.com/office/drawing/2014/chart" uri="{C3380CC4-5D6E-409C-BE32-E72D297353CC}">
              <c16:uniqueId val="{00000000-4C40-4F8C-BB3A-ECB0C46AA2FB}"/>
            </c:ext>
          </c:extLst>
        </c:ser>
        <c:dLbls>
          <c:showLegendKey val="0"/>
          <c:showVal val="0"/>
          <c:showCatName val="0"/>
          <c:showSerName val="0"/>
          <c:showPercent val="0"/>
          <c:showBubbleSize val="0"/>
        </c:dLbls>
        <c:gapWidth val="150"/>
        <c:axId val="1809332608"/>
        <c:axId val="180933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82.04</c:v>
                </c:pt>
              </c:numCache>
            </c:numRef>
          </c:val>
          <c:smooth val="0"/>
          <c:extLst xmlns:c16r2="http://schemas.microsoft.com/office/drawing/2015/06/chart">
            <c:ext xmlns:c16="http://schemas.microsoft.com/office/drawing/2014/chart" uri="{C3380CC4-5D6E-409C-BE32-E72D297353CC}">
              <c16:uniqueId val="{00000001-4C40-4F8C-BB3A-ECB0C46AA2FB}"/>
            </c:ext>
          </c:extLst>
        </c:ser>
        <c:dLbls>
          <c:showLegendKey val="0"/>
          <c:showVal val="0"/>
          <c:showCatName val="0"/>
          <c:showSerName val="0"/>
          <c:showPercent val="0"/>
          <c:showBubbleSize val="0"/>
        </c:dLbls>
        <c:marker val="1"/>
        <c:smooth val="0"/>
        <c:axId val="1809332608"/>
        <c:axId val="1809330432"/>
      </c:lineChart>
      <c:dateAx>
        <c:axId val="1809332608"/>
        <c:scaling>
          <c:orientation val="minMax"/>
        </c:scaling>
        <c:delete val="1"/>
        <c:axPos val="b"/>
        <c:numFmt formatCode="ge" sourceLinked="1"/>
        <c:majorTickMark val="none"/>
        <c:minorTickMark val="none"/>
        <c:tickLblPos val="none"/>
        <c:crossAx val="1809330432"/>
        <c:crosses val="autoZero"/>
        <c:auto val="1"/>
        <c:lblOffset val="100"/>
        <c:baseTimeUnit val="years"/>
      </c:dateAx>
      <c:valAx>
        <c:axId val="180933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33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122.38</c:v>
                </c:pt>
                <c:pt idx="1">
                  <c:v>117.77</c:v>
                </c:pt>
                <c:pt idx="2">
                  <c:v>110.29</c:v>
                </c:pt>
                <c:pt idx="3">
                  <c:v>128.52000000000001</c:v>
                </c:pt>
                <c:pt idx="4">
                  <c:v>130.59</c:v>
                </c:pt>
              </c:numCache>
            </c:numRef>
          </c:val>
          <c:extLst xmlns:c16r2="http://schemas.microsoft.com/office/drawing/2015/06/chart">
            <c:ext xmlns:c16="http://schemas.microsoft.com/office/drawing/2014/chart" uri="{C3380CC4-5D6E-409C-BE32-E72D297353CC}">
              <c16:uniqueId val="{00000000-587C-4D5C-B8F9-42AE354AD503}"/>
            </c:ext>
          </c:extLst>
        </c:ser>
        <c:dLbls>
          <c:showLegendKey val="0"/>
          <c:showVal val="0"/>
          <c:showCatName val="0"/>
          <c:showSerName val="0"/>
          <c:showPercent val="0"/>
          <c:showBubbleSize val="0"/>
        </c:dLbls>
        <c:gapWidth val="150"/>
        <c:axId val="1729287920"/>
        <c:axId val="172928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110.05</c:v>
                </c:pt>
              </c:numCache>
            </c:numRef>
          </c:val>
          <c:smooth val="0"/>
          <c:extLst xmlns:c16r2="http://schemas.microsoft.com/office/drawing/2015/06/chart">
            <c:ext xmlns:c16="http://schemas.microsoft.com/office/drawing/2014/chart" uri="{C3380CC4-5D6E-409C-BE32-E72D297353CC}">
              <c16:uniqueId val="{00000001-587C-4D5C-B8F9-42AE354AD503}"/>
            </c:ext>
          </c:extLst>
        </c:ser>
        <c:dLbls>
          <c:showLegendKey val="0"/>
          <c:showVal val="0"/>
          <c:showCatName val="0"/>
          <c:showSerName val="0"/>
          <c:showPercent val="0"/>
          <c:showBubbleSize val="0"/>
        </c:dLbls>
        <c:marker val="1"/>
        <c:smooth val="0"/>
        <c:axId val="1729287920"/>
        <c:axId val="1729283568"/>
      </c:lineChart>
      <c:dateAx>
        <c:axId val="1729287920"/>
        <c:scaling>
          <c:orientation val="minMax"/>
        </c:scaling>
        <c:delete val="1"/>
        <c:axPos val="b"/>
        <c:numFmt formatCode="ge" sourceLinked="1"/>
        <c:majorTickMark val="none"/>
        <c:minorTickMark val="none"/>
        <c:tickLblPos val="none"/>
        <c:crossAx val="1729283568"/>
        <c:crosses val="autoZero"/>
        <c:auto val="1"/>
        <c:lblOffset val="100"/>
        <c:baseTimeUnit val="years"/>
      </c:dateAx>
      <c:valAx>
        <c:axId val="17292835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928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40.64</c:v>
                </c:pt>
                <c:pt idx="1">
                  <c:v>48.79</c:v>
                </c:pt>
                <c:pt idx="2">
                  <c:v>49.68</c:v>
                </c:pt>
                <c:pt idx="3">
                  <c:v>50.42</c:v>
                </c:pt>
                <c:pt idx="4">
                  <c:v>51.16</c:v>
                </c:pt>
              </c:numCache>
            </c:numRef>
          </c:val>
          <c:extLst xmlns:c16r2="http://schemas.microsoft.com/office/drawing/2015/06/chart">
            <c:ext xmlns:c16="http://schemas.microsoft.com/office/drawing/2014/chart" uri="{C3380CC4-5D6E-409C-BE32-E72D297353CC}">
              <c16:uniqueId val="{00000000-81F9-40F5-8744-78C9DF8A3D72}"/>
            </c:ext>
          </c:extLst>
        </c:ser>
        <c:dLbls>
          <c:showLegendKey val="0"/>
          <c:showVal val="0"/>
          <c:showCatName val="0"/>
          <c:showSerName val="0"/>
          <c:showPercent val="0"/>
          <c:showBubbleSize val="0"/>
        </c:dLbls>
        <c:gapWidth val="150"/>
        <c:axId val="1729282480"/>
        <c:axId val="172927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48.05</c:v>
                </c:pt>
              </c:numCache>
            </c:numRef>
          </c:val>
          <c:smooth val="0"/>
          <c:extLst xmlns:c16r2="http://schemas.microsoft.com/office/drawing/2015/06/chart">
            <c:ext xmlns:c16="http://schemas.microsoft.com/office/drawing/2014/chart" uri="{C3380CC4-5D6E-409C-BE32-E72D297353CC}">
              <c16:uniqueId val="{00000001-81F9-40F5-8744-78C9DF8A3D72}"/>
            </c:ext>
          </c:extLst>
        </c:ser>
        <c:dLbls>
          <c:showLegendKey val="0"/>
          <c:showVal val="0"/>
          <c:showCatName val="0"/>
          <c:showSerName val="0"/>
          <c:showPercent val="0"/>
          <c:showBubbleSize val="0"/>
        </c:dLbls>
        <c:marker val="1"/>
        <c:smooth val="0"/>
        <c:axId val="1729282480"/>
        <c:axId val="1729278672"/>
      </c:lineChart>
      <c:dateAx>
        <c:axId val="1729282480"/>
        <c:scaling>
          <c:orientation val="minMax"/>
        </c:scaling>
        <c:delete val="1"/>
        <c:axPos val="b"/>
        <c:numFmt formatCode="ge" sourceLinked="1"/>
        <c:majorTickMark val="none"/>
        <c:minorTickMark val="none"/>
        <c:tickLblPos val="none"/>
        <c:crossAx val="1729278672"/>
        <c:crosses val="autoZero"/>
        <c:auto val="1"/>
        <c:lblOffset val="100"/>
        <c:baseTimeUnit val="years"/>
      </c:dateAx>
      <c:valAx>
        <c:axId val="172927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28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27.09</c:v>
                </c:pt>
                <c:pt idx="1">
                  <c:v>28.55</c:v>
                </c:pt>
                <c:pt idx="2">
                  <c:v>29.34</c:v>
                </c:pt>
                <c:pt idx="3">
                  <c:v>30.54</c:v>
                </c:pt>
                <c:pt idx="4">
                  <c:v>31.7</c:v>
                </c:pt>
              </c:numCache>
            </c:numRef>
          </c:val>
          <c:extLst xmlns:c16r2="http://schemas.microsoft.com/office/drawing/2015/06/chart">
            <c:ext xmlns:c16="http://schemas.microsoft.com/office/drawing/2014/chart" uri="{C3380CC4-5D6E-409C-BE32-E72D297353CC}">
              <c16:uniqueId val="{00000000-F069-4E9C-A259-C196B83F3366}"/>
            </c:ext>
          </c:extLst>
        </c:ser>
        <c:dLbls>
          <c:showLegendKey val="0"/>
          <c:showVal val="0"/>
          <c:showCatName val="0"/>
          <c:showSerName val="0"/>
          <c:showPercent val="0"/>
          <c:showBubbleSize val="0"/>
        </c:dLbls>
        <c:gapWidth val="150"/>
        <c:axId val="1729279216"/>
        <c:axId val="1729285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13.39</c:v>
                </c:pt>
              </c:numCache>
            </c:numRef>
          </c:val>
          <c:smooth val="0"/>
          <c:extLst xmlns:c16r2="http://schemas.microsoft.com/office/drawing/2015/06/chart">
            <c:ext xmlns:c16="http://schemas.microsoft.com/office/drawing/2014/chart" uri="{C3380CC4-5D6E-409C-BE32-E72D297353CC}">
              <c16:uniqueId val="{00000001-F069-4E9C-A259-C196B83F3366}"/>
            </c:ext>
          </c:extLst>
        </c:ser>
        <c:dLbls>
          <c:showLegendKey val="0"/>
          <c:showVal val="0"/>
          <c:showCatName val="0"/>
          <c:showSerName val="0"/>
          <c:showPercent val="0"/>
          <c:showBubbleSize val="0"/>
        </c:dLbls>
        <c:marker val="1"/>
        <c:smooth val="0"/>
        <c:axId val="1729279216"/>
        <c:axId val="1729285200"/>
      </c:lineChart>
      <c:dateAx>
        <c:axId val="1729279216"/>
        <c:scaling>
          <c:orientation val="minMax"/>
        </c:scaling>
        <c:delete val="1"/>
        <c:axPos val="b"/>
        <c:numFmt formatCode="ge" sourceLinked="1"/>
        <c:majorTickMark val="none"/>
        <c:minorTickMark val="none"/>
        <c:tickLblPos val="none"/>
        <c:crossAx val="1729285200"/>
        <c:crosses val="autoZero"/>
        <c:auto val="1"/>
        <c:lblOffset val="100"/>
        <c:baseTimeUnit val="years"/>
      </c:dateAx>
      <c:valAx>
        <c:axId val="1729285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2927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E26-40D2-9AEA-1FA4DEEA876D}"/>
            </c:ext>
          </c:extLst>
        </c:ser>
        <c:dLbls>
          <c:showLegendKey val="0"/>
          <c:showVal val="0"/>
          <c:showCatName val="0"/>
          <c:showSerName val="0"/>
          <c:showPercent val="0"/>
          <c:showBubbleSize val="0"/>
        </c:dLbls>
        <c:gapWidth val="150"/>
        <c:axId val="1729277040"/>
        <c:axId val="1729286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2.64</c:v>
                </c:pt>
              </c:numCache>
            </c:numRef>
          </c:val>
          <c:smooth val="0"/>
          <c:extLst xmlns:c16r2="http://schemas.microsoft.com/office/drawing/2015/06/chart">
            <c:ext xmlns:c16="http://schemas.microsoft.com/office/drawing/2014/chart" uri="{C3380CC4-5D6E-409C-BE32-E72D297353CC}">
              <c16:uniqueId val="{00000001-9E26-40D2-9AEA-1FA4DEEA876D}"/>
            </c:ext>
          </c:extLst>
        </c:ser>
        <c:dLbls>
          <c:showLegendKey val="0"/>
          <c:showVal val="0"/>
          <c:showCatName val="0"/>
          <c:showSerName val="0"/>
          <c:showPercent val="0"/>
          <c:showBubbleSize val="0"/>
        </c:dLbls>
        <c:marker val="1"/>
        <c:smooth val="0"/>
        <c:axId val="1729277040"/>
        <c:axId val="1729286288"/>
      </c:lineChart>
      <c:dateAx>
        <c:axId val="1729277040"/>
        <c:scaling>
          <c:orientation val="minMax"/>
        </c:scaling>
        <c:delete val="1"/>
        <c:axPos val="b"/>
        <c:numFmt formatCode="ge" sourceLinked="1"/>
        <c:majorTickMark val="none"/>
        <c:minorTickMark val="none"/>
        <c:tickLblPos val="none"/>
        <c:crossAx val="1729286288"/>
        <c:crosses val="autoZero"/>
        <c:auto val="1"/>
        <c:lblOffset val="100"/>
        <c:baseTimeUnit val="years"/>
      </c:dateAx>
      <c:valAx>
        <c:axId val="17292862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927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350.77</c:v>
                </c:pt>
                <c:pt idx="1">
                  <c:v>176.02</c:v>
                </c:pt>
                <c:pt idx="2">
                  <c:v>171.08</c:v>
                </c:pt>
                <c:pt idx="3">
                  <c:v>178.01</c:v>
                </c:pt>
                <c:pt idx="4">
                  <c:v>193.63</c:v>
                </c:pt>
              </c:numCache>
            </c:numRef>
          </c:val>
          <c:extLst xmlns:c16r2="http://schemas.microsoft.com/office/drawing/2015/06/chart">
            <c:ext xmlns:c16="http://schemas.microsoft.com/office/drawing/2014/chart" uri="{C3380CC4-5D6E-409C-BE32-E72D297353CC}">
              <c16:uniqueId val="{00000000-B8C4-44B2-B3A6-2F6AED1BEE9B}"/>
            </c:ext>
          </c:extLst>
        </c:ser>
        <c:dLbls>
          <c:showLegendKey val="0"/>
          <c:showVal val="0"/>
          <c:showCatName val="0"/>
          <c:showSerName val="0"/>
          <c:showPercent val="0"/>
          <c:showBubbleSize val="0"/>
        </c:dLbls>
        <c:gapWidth val="150"/>
        <c:axId val="1729291728"/>
        <c:axId val="172927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359.47</c:v>
                </c:pt>
              </c:numCache>
            </c:numRef>
          </c:val>
          <c:smooth val="0"/>
          <c:extLst xmlns:c16r2="http://schemas.microsoft.com/office/drawing/2015/06/chart">
            <c:ext xmlns:c16="http://schemas.microsoft.com/office/drawing/2014/chart" uri="{C3380CC4-5D6E-409C-BE32-E72D297353CC}">
              <c16:uniqueId val="{00000001-B8C4-44B2-B3A6-2F6AED1BEE9B}"/>
            </c:ext>
          </c:extLst>
        </c:ser>
        <c:dLbls>
          <c:showLegendKey val="0"/>
          <c:showVal val="0"/>
          <c:showCatName val="0"/>
          <c:showSerName val="0"/>
          <c:showPercent val="0"/>
          <c:showBubbleSize val="0"/>
        </c:dLbls>
        <c:marker val="1"/>
        <c:smooth val="0"/>
        <c:axId val="1729291728"/>
        <c:axId val="1729277584"/>
      </c:lineChart>
      <c:dateAx>
        <c:axId val="1729291728"/>
        <c:scaling>
          <c:orientation val="minMax"/>
        </c:scaling>
        <c:delete val="1"/>
        <c:axPos val="b"/>
        <c:numFmt formatCode="ge" sourceLinked="1"/>
        <c:majorTickMark val="none"/>
        <c:minorTickMark val="none"/>
        <c:tickLblPos val="none"/>
        <c:crossAx val="1729277584"/>
        <c:crosses val="autoZero"/>
        <c:auto val="1"/>
        <c:lblOffset val="100"/>
        <c:baseTimeUnit val="years"/>
      </c:dateAx>
      <c:valAx>
        <c:axId val="1729277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2929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601.61</c:v>
                </c:pt>
                <c:pt idx="1">
                  <c:v>600.76</c:v>
                </c:pt>
                <c:pt idx="2">
                  <c:v>590.34</c:v>
                </c:pt>
                <c:pt idx="3">
                  <c:v>511.33</c:v>
                </c:pt>
                <c:pt idx="4">
                  <c:v>502.37</c:v>
                </c:pt>
              </c:numCache>
            </c:numRef>
          </c:val>
          <c:extLst xmlns:c16r2="http://schemas.microsoft.com/office/drawing/2015/06/chart">
            <c:ext xmlns:c16="http://schemas.microsoft.com/office/drawing/2014/chart" uri="{C3380CC4-5D6E-409C-BE32-E72D297353CC}">
              <c16:uniqueId val="{00000000-C6D5-4229-A80B-2D824C3BA026}"/>
            </c:ext>
          </c:extLst>
        </c:ser>
        <c:dLbls>
          <c:showLegendKey val="0"/>
          <c:showVal val="0"/>
          <c:showCatName val="0"/>
          <c:showSerName val="0"/>
          <c:showPercent val="0"/>
          <c:showBubbleSize val="0"/>
        </c:dLbls>
        <c:gapWidth val="150"/>
        <c:axId val="1809322272"/>
        <c:axId val="1809328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401.79</c:v>
                </c:pt>
              </c:numCache>
            </c:numRef>
          </c:val>
          <c:smooth val="0"/>
          <c:extLst xmlns:c16r2="http://schemas.microsoft.com/office/drawing/2015/06/chart">
            <c:ext xmlns:c16="http://schemas.microsoft.com/office/drawing/2014/chart" uri="{C3380CC4-5D6E-409C-BE32-E72D297353CC}">
              <c16:uniqueId val="{00000001-C6D5-4229-A80B-2D824C3BA026}"/>
            </c:ext>
          </c:extLst>
        </c:ser>
        <c:dLbls>
          <c:showLegendKey val="0"/>
          <c:showVal val="0"/>
          <c:showCatName val="0"/>
          <c:showSerName val="0"/>
          <c:showPercent val="0"/>
          <c:showBubbleSize val="0"/>
        </c:dLbls>
        <c:marker val="1"/>
        <c:smooth val="0"/>
        <c:axId val="1809322272"/>
        <c:axId val="1809328256"/>
      </c:lineChart>
      <c:dateAx>
        <c:axId val="1809322272"/>
        <c:scaling>
          <c:orientation val="minMax"/>
        </c:scaling>
        <c:delete val="1"/>
        <c:axPos val="b"/>
        <c:numFmt formatCode="ge" sourceLinked="1"/>
        <c:majorTickMark val="none"/>
        <c:minorTickMark val="none"/>
        <c:tickLblPos val="none"/>
        <c:crossAx val="1809328256"/>
        <c:crosses val="autoZero"/>
        <c:auto val="1"/>
        <c:lblOffset val="100"/>
        <c:baseTimeUnit val="years"/>
      </c:dateAx>
      <c:valAx>
        <c:axId val="18093282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0932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117.71</c:v>
                </c:pt>
                <c:pt idx="1">
                  <c:v>115.51</c:v>
                </c:pt>
                <c:pt idx="2">
                  <c:v>106.66</c:v>
                </c:pt>
                <c:pt idx="3">
                  <c:v>125.6</c:v>
                </c:pt>
                <c:pt idx="4">
                  <c:v>122.12</c:v>
                </c:pt>
              </c:numCache>
            </c:numRef>
          </c:val>
          <c:extLst xmlns:c16r2="http://schemas.microsoft.com/office/drawing/2015/06/chart">
            <c:ext xmlns:c16="http://schemas.microsoft.com/office/drawing/2014/chart" uri="{C3380CC4-5D6E-409C-BE32-E72D297353CC}">
              <c16:uniqueId val="{00000000-F52A-4E13-B8C5-D441DE171250}"/>
            </c:ext>
          </c:extLst>
        </c:ser>
        <c:dLbls>
          <c:showLegendKey val="0"/>
          <c:showVal val="0"/>
          <c:showCatName val="0"/>
          <c:showSerName val="0"/>
          <c:showPercent val="0"/>
          <c:showBubbleSize val="0"/>
        </c:dLbls>
        <c:gapWidth val="150"/>
        <c:axId val="1809330976"/>
        <c:axId val="1809321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100.12</c:v>
                </c:pt>
              </c:numCache>
            </c:numRef>
          </c:val>
          <c:smooth val="0"/>
          <c:extLst xmlns:c16r2="http://schemas.microsoft.com/office/drawing/2015/06/chart">
            <c:ext xmlns:c16="http://schemas.microsoft.com/office/drawing/2014/chart" uri="{C3380CC4-5D6E-409C-BE32-E72D297353CC}">
              <c16:uniqueId val="{00000001-F52A-4E13-B8C5-D441DE171250}"/>
            </c:ext>
          </c:extLst>
        </c:ser>
        <c:dLbls>
          <c:showLegendKey val="0"/>
          <c:showVal val="0"/>
          <c:showCatName val="0"/>
          <c:showSerName val="0"/>
          <c:showPercent val="0"/>
          <c:showBubbleSize val="0"/>
        </c:dLbls>
        <c:marker val="1"/>
        <c:smooth val="0"/>
        <c:axId val="1809330976"/>
        <c:axId val="1809321184"/>
      </c:lineChart>
      <c:dateAx>
        <c:axId val="1809330976"/>
        <c:scaling>
          <c:orientation val="minMax"/>
        </c:scaling>
        <c:delete val="1"/>
        <c:axPos val="b"/>
        <c:numFmt formatCode="ge" sourceLinked="1"/>
        <c:majorTickMark val="none"/>
        <c:minorTickMark val="none"/>
        <c:tickLblPos val="none"/>
        <c:crossAx val="1809321184"/>
        <c:crosses val="autoZero"/>
        <c:auto val="1"/>
        <c:lblOffset val="100"/>
        <c:baseTimeUnit val="years"/>
      </c:dateAx>
      <c:valAx>
        <c:axId val="180932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330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94.44</c:v>
                </c:pt>
                <c:pt idx="1">
                  <c:v>96.66</c:v>
                </c:pt>
                <c:pt idx="2">
                  <c:v>104.81</c:v>
                </c:pt>
                <c:pt idx="3">
                  <c:v>105.2</c:v>
                </c:pt>
                <c:pt idx="4">
                  <c:v>110.14</c:v>
                </c:pt>
              </c:numCache>
            </c:numRef>
          </c:val>
          <c:extLst xmlns:c16r2="http://schemas.microsoft.com/office/drawing/2015/06/chart">
            <c:ext xmlns:c16="http://schemas.microsoft.com/office/drawing/2014/chart" uri="{C3380CC4-5D6E-409C-BE32-E72D297353CC}">
              <c16:uniqueId val="{00000000-2389-4164-BF2D-FB1C164530FE}"/>
            </c:ext>
          </c:extLst>
        </c:ser>
        <c:dLbls>
          <c:showLegendKey val="0"/>
          <c:showVal val="0"/>
          <c:showCatName val="0"/>
          <c:showSerName val="0"/>
          <c:showPercent val="0"/>
          <c:showBubbleSize val="0"/>
        </c:dLbls>
        <c:gapWidth val="150"/>
        <c:axId val="1809323360"/>
        <c:axId val="180933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174.97</c:v>
                </c:pt>
              </c:numCache>
            </c:numRef>
          </c:val>
          <c:smooth val="0"/>
          <c:extLst xmlns:c16r2="http://schemas.microsoft.com/office/drawing/2015/06/chart">
            <c:ext xmlns:c16="http://schemas.microsoft.com/office/drawing/2014/chart" uri="{C3380CC4-5D6E-409C-BE32-E72D297353CC}">
              <c16:uniqueId val="{00000001-2389-4164-BF2D-FB1C164530FE}"/>
            </c:ext>
          </c:extLst>
        </c:ser>
        <c:dLbls>
          <c:showLegendKey val="0"/>
          <c:showVal val="0"/>
          <c:showCatName val="0"/>
          <c:showSerName val="0"/>
          <c:showPercent val="0"/>
          <c:showBubbleSize val="0"/>
        </c:dLbls>
        <c:marker val="1"/>
        <c:smooth val="0"/>
        <c:axId val="1809323360"/>
        <c:axId val="1809331520"/>
      </c:lineChart>
      <c:dateAx>
        <c:axId val="1809323360"/>
        <c:scaling>
          <c:orientation val="minMax"/>
        </c:scaling>
        <c:delete val="1"/>
        <c:axPos val="b"/>
        <c:numFmt formatCode="ge" sourceLinked="1"/>
        <c:majorTickMark val="none"/>
        <c:minorTickMark val="none"/>
        <c:tickLblPos val="none"/>
        <c:crossAx val="1809331520"/>
        <c:crosses val="autoZero"/>
        <c:auto val="1"/>
        <c:lblOffset val="100"/>
        <c:baseTimeUnit val="years"/>
      </c:dateAx>
      <c:valAx>
        <c:axId val="18093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32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Y10" zoomScaleNormal="100" workbookViewId="0">
      <selection activeCell="CF31" sqref="CF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高知県　四万十市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A6</v>
      </c>
      <c r="X8" s="82"/>
      <c r="Y8" s="82"/>
      <c r="Z8" s="82"/>
      <c r="AA8" s="82"/>
      <c r="AB8" s="82"/>
      <c r="AC8" s="82"/>
      <c r="AD8" s="82" t="str">
        <f>データ!$M$6</f>
        <v>非設置</v>
      </c>
      <c r="AE8" s="82"/>
      <c r="AF8" s="82"/>
      <c r="AG8" s="82"/>
      <c r="AH8" s="82"/>
      <c r="AI8" s="82"/>
      <c r="AJ8" s="82"/>
      <c r="AK8" s="4"/>
      <c r="AL8" s="70">
        <f>データ!$R$6</f>
        <v>34430</v>
      </c>
      <c r="AM8" s="70"/>
      <c r="AN8" s="70"/>
      <c r="AO8" s="70"/>
      <c r="AP8" s="70"/>
      <c r="AQ8" s="70"/>
      <c r="AR8" s="70"/>
      <c r="AS8" s="70"/>
      <c r="AT8" s="66">
        <f>データ!$S$6</f>
        <v>632.29</v>
      </c>
      <c r="AU8" s="67"/>
      <c r="AV8" s="67"/>
      <c r="AW8" s="67"/>
      <c r="AX8" s="67"/>
      <c r="AY8" s="67"/>
      <c r="AZ8" s="67"/>
      <c r="BA8" s="67"/>
      <c r="BB8" s="69">
        <f>データ!$T$6</f>
        <v>54.45</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44.08</v>
      </c>
      <c r="J10" s="67"/>
      <c r="K10" s="67"/>
      <c r="L10" s="67"/>
      <c r="M10" s="67"/>
      <c r="N10" s="67"/>
      <c r="O10" s="68"/>
      <c r="P10" s="69">
        <f>データ!$P$6</f>
        <v>72.849999999999994</v>
      </c>
      <c r="Q10" s="69"/>
      <c r="R10" s="69"/>
      <c r="S10" s="69"/>
      <c r="T10" s="69"/>
      <c r="U10" s="69"/>
      <c r="V10" s="69"/>
      <c r="W10" s="70">
        <f>データ!$Q$6</f>
        <v>2345</v>
      </c>
      <c r="X10" s="70"/>
      <c r="Y10" s="70"/>
      <c r="Z10" s="70"/>
      <c r="AA10" s="70"/>
      <c r="AB10" s="70"/>
      <c r="AC10" s="70"/>
      <c r="AD10" s="2"/>
      <c r="AE10" s="2"/>
      <c r="AF10" s="2"/>
      <c r="AG10" s="2"/>
      <c r="AH10" s="4"/>
      <c r="AI10" s="4"/>
      <c r="AJ10" s="4"/>
      <c r="AK10" s="4"/>
      <c r="AL10" s="70">
        <f>データ!$U$6</f>
        <v>24854</v>
      </c>
      <c r="AM10" s="70"/>
      <c r="AN10" s="70"/>
      <c r="AO10" s="70"/>
      <c r="AP10" s="70"/>
      <c r="AQ10" s="70"/>
      <c r="AR10" s="70"/>
      <c r="AS10" s="70"/>
      <c r="AT10" s="66">
        <f>データ!$V$6</f>
        <v>22.5</v>
      </c>
      <c r="AU10" s="67"/>
      <c r="AV10" s="67"/>
      <c r="AW10" s="67"/>
      <c r="AX10" s="67"/>
      <c r="AY10" s="67"/>
      <c r="AZ10" s="67"/>
      <c r="BA10" s="67"/>
      <c r="BB10" s="69">
        <f>データ!$W$6</f>
        <v>1104.6199999999999</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4" t="s">
        <v>119</v>
      </c>
      <c r="BM16" s="95"/>
      <c r="BN16" s="95"/>
      <c r="BO16" s="95"/>
      <c r="BP16" s="95"/>
      <c r="BQ16" s="95"/>
      <c r="BR16" s="95"/>
      <c r="BS16" s="95"/>
      <c r="BT16" s="95"/>
      <c r="BU16" s="95"/>
      <c r="BV16" s="95"/>
      <c r="BW16" s="95"/>
      <c r="BX16" s="95"/>
      <c r="BY16" s="95"/>
      <c r="BZ16" s="96"/>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4"/>
      <c r="BM17" s="95"/>
      <c r="BN17" s="95"/>
      <c r="BO17" s="95"/>
      <c r="BP17" s="95"/>
      <c r="BQ17" s="95"/>
      <c r="BR17" s="95"/>
      <c r="BS17" s="95"/>
      <c r="BT17" s="95"/>
      <c r="BU17" s="95"/>
      <c r="BV17" s="95"/>
      <c r="BW17" s="95"/>
      <c r="BX17" s="95"/>
      <c r="BY17" s="95"/>
      <c r="BZ17" s="96"/>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4"/>
      <c r="BM18" s="95"/>
      <c r="BN18" s="95"/>
      <c r="BO18" s="95"/>
      <c r="BP18" s="95"/>
      <c r="BQ18" s="95"/>
      <c r="BR18" s="95"/>
      <c r="BS18" s="95"/>
      <c r="BT18" s="95"/>
      <c r="BU18" s="95"/>
      <c r="BV18" s="95"/>
      <c r="BW18" s="95"/>
      <c r="BX18" s="95"/>
      <c r="BY18" s="95"/>
      <c r="BZ18" s="96"/>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4"/>
      <c r="BM19" s="95"/>
      <c r="BN19" s="95"/>
      <c r="BO19" s="95"/>
      <c r="BP19" s="95"/>
      <c r="BQ19" s="95"/>
      <c r="BR19" s="95"/>
      <c r="BS19" s="95"/>
      <c r="BT19" s="95"/>
      <c r="BU19" s="95"/>
      <c r="BV19" s="95"/>
      <c r="BW19" s="95"/>
      <c r="BX19" s="95"/>
      <c r="BY19" s="95"/>
      <c r="BZ19" s="96"/>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4"/>
      <c r="BM20" s="95"/>
      <c r="BN20" s="95"/>
      <c r="BO20" s="95"/>
      <c r="BP20" s="95"/>
      <c r="BQ20" s="95"/>
      <c r="BR20" s="95"/>
      <c r="BS20" s="95"/>
      <c r="BT20" s="95"/>
      <c r="BU20" s="95"/>
      <c r="BV20" s="95"/>
      <c r="BW20" s="95"/>
      <c r="BX20" s="95"/>
      <c r="BY20" s="95"/>
      <c r="BZ20" s="96"/>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4"/>
      <c r="BM21" s="95"/>
      <c r="BN21" s="95"/>
      <c r="BO21" s="95"/>
      <c r="BP21" s="95"/>
      <c r="BQ21" s="95"/>
      <c r="BR21" s="95"/>
      <c r="BS21" s="95"/>
      <c r="BT21" s="95"/>
      <c r="BU21" s="95"/>
      <c r="BV21" s="95"/>
      <c r="BW21" s="95"/>
      <c r="BX21" s="95"/>
      <c r="BY21" s="95"/>
      <c r="BZ21" s="96"/>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4"/>
      <c r="BM22" s="95"/>
      <c r="BN22" s="95"/>
      <c r="BO22" s="95"/>
      <c r="BP22" s="95"/>
      <c r="BQ22" s="95"/>
      <c r="BR22" s="95"/>
      <c r="BS22" s="95"/>
      <c r="BT22" s="95"/>
      <c r="BU22" s="95"/>
      <c r="BV22" s="95"/>
      <c r="BW22" s="95"/>
      <c r="BX22" s="95"/>
      <c r="BY22" s="95"/>
      <c r="BZ22" s="96"/>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4"/>
      <c r="BM23" s="95"/>
      <c r="BN23" s="95"/>
      <c r="BO23" s="95"/>
      <c r="BP23" s="95"/>
      <c r="BQ23" s="95"/>
      <c r="BR23" s="95"/>
      <c r="BS23" s="95"/>
      <c r="BT23" s="95"/>
      <c r="BU23" s="95"/>
      <c r="BV23" s="95"/>
      <c r="BW23" s="95"/>
      <c r="BX23" s="95"/>
      <c r="BY23" s="95"/>
      <c r="BZ23" s="96"/>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4"/>
      <c r="BM24" s="95"/>
      <c r="BN24" s="95"/>
      <c r="BO24" s="95"/>
      <c r="BP24" s="95"/>
      <c r="BQ24" s="95"/>
      <c r="BR24" s="95"/>
      <c r="BS24" s="95"/>
      <c r="BT24" s="95"/>
      <c r="BU24" s="95"/>
      <c r="BV24" s="95"/>
      <c r="BW24" s="95"/>
      <c r="BX24" s="95"/>
      <c r="BY24" s="95"/>
      <c r="BZ24" s="96"/>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4"/>
      <c r="BM25" s="95"/>
      <c r="BN25" s="95"/>
      <c r="BO25" s="95"/>
      <c r="BP25" s="95"/>
      <c r="BQ25" s="95"/>
      <c r="BR25" s="95"/>
      <c r="BS25" s="95"/>
      <c r="BT25" s="95"/>
      <c r="BU25" s="95"/>
      <c r="BV25" s="95"/>
      <c r="BW25" s="95"/>
      <c r="BX25" s="95"/>
      <c r="BY25" s="95"/>
      <c r="BZ25" s="96"/>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4"/>
      <c r="BM26" s="95"/>
      <c r="BN26" s="95"/>
      <c r="BO26" s="95"/>
      <c r="BP26" s="95"/>
      <c r="BQ26" s="95"/>
      <c r="BR26" s="95"/>
      <c r="BS26" s="95"/>
      <c r="BT26" s="95"/>
      <c r="BU26" s="95"/>
      <c r="BV26" s="95"/>
      <c r="BW26" s="95"/>
      <c r="BX26" s="95"/>
      <c r="BY26" s="95"/>
      <c r="BZ26" s="96"/>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4"/>
      <c r="BM27" s="95"/>
      <c r="BN27" s="95"/>
      <c r="BO27" s="95"/>
      <c r="BP27" s="95"/>
      <c r="BQ27" s="95"/>
      <c r="BR27" s="95"/>
      <c r="BS27" s="95"/>
      <c r="BT27" s="95"/>
      <c r="BU27" s="95"/>
      <c r="BV27" s="95"/>
      <c r="BW27" s="95"/>
      <c r="BX27" s="95"/>
      <c r="BY27" s="95"/>
      <c r="BZ27" s="96"/>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4"/>
      <c r="BM28" s="95"/>
      <c r="BN28" s="95"/>
      <c r="BO28" s="95"/>
      <c r="BP28" s="95"/>
      <c r="BQ28" s="95"/>
      <c r="BR28" s="95"/>
      <c r="BS28" s="95"/>
      <c r="BT28" s="95"/>
      <c r="BU28" s="95"/>
      <c r="BV28" s="95"/>
      <c r="BW28" s="95"/>
      <c r="BX28" s="95"/>
      <c r="BY28" s="95"/>
      <c r="BZ28" s="96"/>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4"/>
      <c r="BM29" s="95"/>
      <c r="BN29" s="95"/>
      <c r="BO29" s="95"/>
      <c r="BP29" s="95"/>
      <c r="BQ29" s="95"/>
      <c r="BR29" s="95"/>
      <c r="BS29" s="95"/>
      <c r="BT29" s="95"/>
      <c r="BU29" s="95"/>
      <c r="BV29" s="95"/>
      <c r="BW29" s="95"/>
      <c r="BX29" s="95"/>
      <c r="BY29" s="95"/>
      <c r="BZ29" s="96"/>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4"/>
      <c r="BM30" s="95"/>
      <c r="BN30" s="95"/>
      <c r="BO30" s="95"/>
      <c r="BP30" s="95"/>
      <c r="BQ30" s="95"/>
      <c r="BR30" s="95"/>
      <c r="BS30" s="95"/>
      <c r="BT30" s="95"/>
      <c r="BU30" s="95"/>
      <c r="BV30" s="95"/>
      <c r="BW30" s="95"/>
      <c r="BX30" s="95"/>
      <c r="BY30" s="95"/>
      <c r="BZ30" s="96"/>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4"/>
      <c r="BM31" s="95"/>
      <c r="BN31" s="95"/>
      <c r="BO31" s="95"/>
      <c r="BP31" s="95"/>
      <c r="BQ31" s="95"/>
      <c r="BR31" s="95"/>
      <c r="BS31" s="95"/>
      <c r="BT31" s="95"/>
      <c r="BU31" s="95"/>
      <c r="BV31" s="95"/>
      <c r="BW31" s="95"/>
      <c r="BX31" s="95"/>
      <c r="BY31" s="95"/>
      <c r="BZ31" s="96"/>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4"/>
      <c r="BM32" s="95"/>
      <c r="BN32" s="95"/>
      <c r="BO32" s="95"/>
      <c r="BP32" s="95"/>
      <c r="BQ32" s="95"/>
      <c r="BR32" s="95"/>
      <c r="BS32" s="95"/>
      <c r="BT32" s="95"/>
      <c r="BU32" s="95"/>
      <c r="BV32" s="95"/>
      <c r="BW32" s="95"/>
      <c r="BX32" s="95"/>
      <c r="BY32" s="95"/>
      <c r="BZ32" s="96"/>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4"/>
      <c r="BM33" s="95"/>
      <c r="BN33" s="95"/>
      <c r="BO33" s="95"/>
      <c r="BP33" s="95"/>
      <c r="BQ33" s="95"/>
      <c r="BR33" s="95"/>
      <c r="BS33" s="95"/>
      <c r="BT33" s="95"/>
      <c r="BU33" s="95"/>
      <c r="BV33" s="95"/>
      <c r="BW33" s="95"/>
      <c r="BX33" s="95"/>
      <c r="BY33" s="95"/>
      <c r="BZ33" s="96"/>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94"/>
      <c r="BM34" s="95"/>
      <c r="BN34" s="95"/>
      <c r="BO34" s="95"/>
      <c r="BP34" s="95"/>
      <c r="BQ34" s="95"/>
      <c r="BR34" s="95"/>
      <c r="BS34" s="95"/>
      <c r="BT34" s="95"/>
      <c r="BU34" s="95"/>
      <c r="BV34" s="95"/>
      <c r="BW34" s="95"/>
      <c r="BX34" s="95"/>
      <c r="BY34" s="95"/>
      <c r="BZ34" s="96"/>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94"/>
      <c r="BM35" s="95"/>
      <c r="BN35" s="95"/>
      <c r="BO35" s="95"/>
      <c r="BP35" s="95"/>
      <c r="BQ35" s="95"/>
      <c r="BR35" s="95"/>
      <c r="BS35" s="95"/>
      <c r="BT35" s="95"/>
      <c r="BU35" s="95"/>
      <c r="BV35" s="95"/>
      <c r="BW35" s="95"/>
      <c r="BX35" s="95"/>
      <c r="BY35" s="95"/>
      <c r="BZ35" s="96"/>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4"/>
      <c r="BM36" s="95"/>
      <c r="BN36" s="95"/>
      <c r="BO36" s="95"/>
      <c r="BP36" s="95"/>
      <c r="BQ36" s="95"/>
      <c r="BR36" s="95"/>
      <c r="BS36" s="95"/>
      <c r="BT36" s="95"/>
      <c r="BU36" s="95"/>
      <c r="BV36" s="95"/>
      <c r="BW36" s="95"/>
      <c r="BX36" s="95"/>
      <c r="BY36" s="95"/>
      <c r="BZ36" s="96"/>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4"/>
      <c r="BM37" s="95"/>
      <c r="BN37" s="95"/>
      <c r="BO37" s="95"/>
      <c r="BP37" s="95"/>
      <c r="BQ37" s="95"/>
      <c r="BR37" s="95"/>
      <c r="BS37" s="95"/>
      <c r="BT37" s="95"/>
      <c r="BU37" s="95"/>
      <c r="BV37" s="95"/>
      <c r="BW37" s="95"/>
      <c r="BX37" s="95"/>
      <c r="BY37" s="95"/>
      <c r="BZ37" s="96"/>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4"/>
      <c r="BM38" s="95"/>
      <c r="BN38" s="95"/>
      <c r="BO38" s="95"/>
      <c r="BP38" s="95"/>
      <c r="BQ38" s="95"/>
      <c r="BR38" s="95"/>
      <c r="BS38" s="95"/>
      <c r="BT38" s="95"/>
      <c r="BU38" s="95"/>
      <c r="BV38" s="95"/>
      <c r="BW38" s="95"/>
      <c r="BX38" s="95"/>
      <c r="BY38" s="95"/>
      <c r="BZ38" s="96"/>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4"/>
      <c r="BM39" s="95"/>
      <c r="BN39" s="95"/>
      <c r="BO39" s="95"/>
      <c r="BP39" s="95"/>
      <c r="BQ39" s="95"/>
      <c r="BR39" s="95"/>
      <c r="BS39" s="95"/>
      <c r="BT39" s="95"/>
      <c r="BU39" s="95"/>
      <c r="BV39" s="95"/>
      <c r="BW39" s="95"/>
      <c r="BX39" s="95"/>
      <c r="BY39" s="95"/>
      <c r="BZ39" s="96"/>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4"/>
      <c r="BM40" s="95"/>
      <c r="BN40" s="95"/>
      <c r="BO40" s="95"/>
      <c r="BP40" s="95"/>
      <c r="BQ40" s="95"/>
      <c r="BR40" s="95"/>
      <c r="BS40" s="95"/>
      <c r="BT40" s="95"/>
      <c r="BU40" s="95"/>
      <c r="BV40" s="95"/>
      <c r="BW40" s="95"/>
      <c r="BX40" s="95"/>
      <c r="BY40" s="95"/>
      <c r="BZ40" s="96"/>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4"/>
      <c r="BM41" s="95"/>
      <c r="BN41" s="95"/>
      <c r="BO41" s="95"/>
      <c r="BP41" s="95"/>
      <c r="BQ41" s="95"/>
      <c r="BR41" s="95"/>
      <c r="BS41" s="95"/>
      <c r="BT41" s="95"/>
      <c r="BU41" s="95"/>
      <c r="BV41" s="95"/>
      <c r="BW41" s="95"/>
      <c r="BX41" s="95"/>
      <c r="BY41" s="95"/>
      <c r="BZ41" s="96"/>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4"/>
      <c r="BM42" s="95"/>
      <c r="BN42" s="95"/>
      <c r="BO42" s="95"/>
      <c r="BP42" s="95"/>
      <c r="BQ42" s="95"/>
      <c r="BR42" s="95"/>
      <c r="BS42" s="95"/>
      <c r="BT42" s="95"/>
      <c r="BU42" s="95"/>
      <c r="BV42" s="95"/>
      <c r="BW42" s="95"/>
      <c r="BX42" s="95"/>
      <c r="BY42" s="95"/>
      <c r="BZ42" s="96"/>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4"/>
      <c r="BM43" s="95"/>
      <c r="BN43" s="95"/>
      <c r="BO43" s="95"/>
      <c r="BP43" s="95"/>
      <c r="BQ43" s="95"/>
      <c r="BR43" s="95"/>
      <c r="BS43" s="95"/>
      <c r="BT43" s="95"/>
      <c r="BU43" s="95"/>
      <c r="BV43" s="95"/>
      <c r="BW43" s="95"/>
      <c r="BX43" s="95"/>
      <c r="BY43" s="95"/>
      <c r="BZ43" s="96"/>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4"/>
      <c r="BM44" s="95"/>
      <c r="BN44" s="95"/>
      <c r="BO44" s="95"/>
      <c r="BP44" s="95"/>
      <c r="BQ44" s="95"/>
      <c r="BR44" s="95"/>
      <c r="BS44" s="95"/>
      <c r="BT44" s="95"/>
      <c r="BU44" s="95"/>
      <c r="BV44" s="95"/>
      <c r="BW44" s="95"/>
      <c r="BX44" s="95"/>
      <c r="BY44" s="95"/>
      <c r="BZ44" s="96"/>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a3ff7Dnovs3iJ9Qk8gesqoNleaqLbhhjeDbT90/cY3hHfBgANab/m6KdlRse4ckb2Prrud9zH1Jn9rSVZ5qT5g==" saltValue="wEc+B76DvSSboU8Uuo5ijQ=="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392103</v>
      </c>
      <c r="D6" s="33">
        <f t="shared" si="3"/>
        <v>46</v>
      </c>
      <c r="E6" s="33">
        <f t="shared" si="3"/>
        <v>1</v>
      </c>
      <c r="F6" s="33">
        <f t="shared" si="3"/>
        <v>0</v>
      </c>
      <c r="G6" s="33">
        <f t="shared" si="3"/>
        <v>1</v>
      </c>
      <c r="H6" s="33" t="str">
        <f t="shared" si="3"/>
        <v>高知県　四万十市</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44.08</v>
      </c>
      <c r="P6" s="34">
        <f t="shared" si="3"/>
        <v>72.849999999999994</v>
      </c>
      <c r="Q6" s="34">
        <f t="shared" si="3"/>
        <v>2345</v>
      </c>
      <c r="R6" s="34">
        <f t="shared" si="3"/>
        <v>34430</v>
      </c>
      <c r="S6" s="34">
        <f t="shared" si="3"/>
        <v>632.29</v>
      </c>
      <c r="T6" s="34">
        <f t="shared" si="3"/>
        <v>54.45</v>
      </c>
      <c r="U6" s="34">
        <f t="shared" si="3"/>
        <v>24854</v>
      </c>
      <c r="V6" s="34">
        <f t="shared" si="3"/>
        <v>22.5</v>
      </c>
      <c r="W6" s="34">
        <f t="shared" si="3"/>
        <v>1104.6199999999999</v>
      </c>
      <c r="X6" s="35">
        <f>IF(X7="",NA(),X7)</f>
        <v>122.38</v>
      </c>
      <c r="Y6" s="35">
        <f t="shared" ref="Y6:AG6" si="4">IF(Y7="",NA(),Y7)</f>
        <v>117.77</v>
      </c>
      <c r="Z6" s="35">
        <f t="shared" si="4"/>
        <v>110.29</v>
      </c>
      <c r="AA6" s="35">
        <f t="shared" si="4"/>
        <v>128.52000000000001</v>
      </c>
      <c r="AB6" s="35">
        <f t="shared" si="4"/>
        <v>130.59</v>
      </c>
      <c r="AC6" s="35">
        <f t="shared" si="4"/>
        <v>106.55</v>
      </c>
      <c r="AD6" s="35">
        <f t="shared" si="4"/>
        <v>110.01</v>
      </c>
      <c r="AE6" s="35">
        <f t="shared" si="4"/>
        <v>111.21</v>
      </c>
      <c r="AF6" s="35">
        <f t="shared" si="4"/>
        <v>111.71</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2.64</v>
      </c>
      <c r="AS6" s="34" t="str">
        <f>IF(AS7="","",IF(AS7="-","【-】","【"&amp;SUBSTITUTE(TEXT(AS7,"#,##0.00"),"-","△")&amp;"】"))</f>
        <v>【0.85】</v>
      </c>
      <c r="AT6" s="35">
        <f>IF(AT7="",NA(),AT7)</f>
        <v>350.77</v>
      </c>
      <c r="AU6" s="35">
        <f t="shared" ref="AU6:BC6" si="6">IF(AU7="",NA(),AU7)</f>
        <v>176.02</v>
      </c>
      <c r="AV6" s="35">
        <f t="shared" si="6"/>
        <v>171.08</v>
      </c>
      <c r="AW6" s="35">
        <f t="shared" si="6"/>
        <v>178.01</v>
      </c>
      <c r="AX6" s="35">
        <f t="shared" si="6"/>
        <v>193.63</v>
      </c>
      <c r="AY6" s="35">
        <f t="shared" si="6"/>
        <v>963.24</v>
      </c>
      <c r="AZ6" s="35">
        <f t="shared" si="6"/>
        <v>381.53</v>
      </c>
      <c r="BA6" s="35">
        <f t="shared" si="6"/>
        <v>391.54</v>
      </c>
      <c r="BB6" s="35">
        <f t="shared" si="6"/>
        <v>384.34</v>
      </c>
      <c r="BC6" s="35">
        <f t="shared" si="6"/>
        <v>359.47</v>
      </c>
      <c r="BD6" s="34" t="str">
        <f>IF(BD7="","",IF(BD7="-","【-】","【"&amp;SUBSTITUTE(TEXT(BD7,"#,##0.00"),"-","△")&amp;"】"))</f>
        <v>【264.34】</v>
      </c>
      <c r="BE6" s="35">
        <f>IF(BE7="",NA(),BE7)</f>
        <v>601.61</v>
      </c>
      <c r="BF6" s="35">
        <f t="shared" ref="BF6:BN6" si="7">IF(BF7="",NA(),BF7)</f>
        <v>600.76</v>
      </c>
      <c r="BG6" s="35">
        <f t="shared" si="7"/>
        <v>590.34</v>
      </c>
      <c r="BH6" s="35">
        <f t="shared" si="7"/>
        <v>511.33</v>
      </c>
      <c r="BI6" s="35">
        <f t="shared" si="7"/>
        <v>502.37</v>
      </c>
      <c r="BJ6" s="35">
        <f t="shared" si="7"/>
        <v>400.38</v>
      </c>
      <c r="BK6" s="35">
        <f t="shared" si="7"/>
        <v>393.27</v>
      </c>
      <c r="BL6" s="35">
        <f t="shared" si="7"/>
        <v>386.97</v>
      </c>
      <c r="BM6" s="35">
        <f t="shared" si="7"/>
        <v>380.58</v>
      </c>
      <c r="BN6" s="35">
        <f t="shared" si="7"/>
        <v>401.79</v>
      </c>
      <c r="BO6" s="34" t="str">
        <f>IF(BO7="","",IF(BO7="-","【-】","【"&amp;SUBSTITUTE(TEXT(BO7,"#,##0.00"),"-","△")&amp;"】"))</f>
        <v>【274.27】</v>
      </c>
      <c r="BP6" s="35">
        <f>IF(BP7="",NA(),BP7)</f>
        <v>117.71</v>
      </c>
      <c r="BQ6" s="35">
        <f t="shared" ref="BQ6:BY6" si="8">IF(BQ7="",NA(),BQ7)</f>
        <v>115.51</v>
      </c>
      <c r="BR6" s="35">
        <f t="shared" si="8"/>
        <v>106.66</v>
      </c>
      <c r="BS6" s="35">
        <f t="shared" si="8"/>
        <v>125.6</v>
      </c>
      <c r="BT6" s="35">
        <f t="shared" si="8"/>
        <v>122.12</v>
      </c>
      <c r="BU6" s="35">
        <f t="shared" si="8"/>
        <v>96.56</v>
      </c>
      <c r="BV6" s="35">
        <f t="shared" si="8"/>
        <v>100.47</v>
      </c>
      <c r="BW6" s="35">
        <f t="shared" si="8"/>
        <v>101.72</v>
      </c>
      <c r="BX6" s="35">
        <f t="shared" si="8"/>
        <v>102.38</v>
      </c>
      <c r="BY6" s="35">
        <f t="shared" si="8"/>
        <v>100.12</v>
      </c>
      <c r="BZ6" s="34" t="str">
        <f>IF(BZ7="","",IF(BZ7="-","【-】","【"&amp;SUBSTITUTE(TEXT(BZ7,"#,##0.00"),"-","△")&amp;"】"))</f>
        <v>【104.36】</v>
      </c>
      <c r="CA6" s="35">
        <f>IF(CA7="",NA(),CA7)</f>
        <v>94.44</v>
      </c>
      <c r="CB6" s="35">
        <f t="shared" ref="CB6:CJ6" si="9">IF(CB7="",NA(),CB7)</f>
        <v>96.66</v>
      </c>
      <c r="CC6" s="35">
        <f t="shared" si="9"/>
        <v>104.81</v>
      </c>
      <c r="CD6" s="35">
        <f t="shared" si="9"/>
        <v>105.2</v>
      </c>
      <c r="CE6" s="35">
        <f t="shared" si="9"/>
        <v>110.14</v>
      </c>
      <c r="CF6" s="35">
        <f t="shared" si="9"/>
        <v>177.14</v>
      </c>
      <c r="CG6" s="35">
        <f t="shared" si="9"/>
        <v>169.82</v>
      </c>
      <c r="CH6" s="35">
        <f t="shared" si="9"/>
        <v>168.2</v>
      </c>
      <c r="CI6" s="35">
        <f t="shared" si="9"/>
        <v>168.67</v>
      </c>
      <c r="CJ6" s="35">
        <f t="shared" si="9"/>
        <v>174.97</v>
      </c>
      <c r="CK6" s="34" t="str">
        <f>IF(CK7="","",IF(CK7="-","【-】","【"&amp;SUBSTITUTE(TEXT(CK7,"#,##0.00"),"-","△")&amp;"】"))</f>
        <v>【165.71】</v>
      </c>
      <c r="CL6" s="35">
        <f>IF(CL7="",NA(),CL7)</f>
        <v>48.13</v>
      </c>
      <c r="CM6" s="35">
        <f t="shared" ref="CM6:CU6" si="10">IF(CM7="",NA(),CM7)</f>
        <v>46.36</v>
      </c>
      <c r="CN6" s="35">
        <f t="shared" si="10"/>
        <v>48.59</v>
      </c>
      <c r="CO6" s="35">
        <f t="shared" si="10"/>
        <v>47.37</v>
      </c>
      <c r="CP6" s="35">
        <f t="shared" si="10"/>
        <v>47.45</v>
      </c>
      <c r="CQ6" s="35">
        <f t="shared" si="10"/>
        <v>55.64</v>
      </c>
      <c r="CR6" s="35">
        <f t="shared" si="10"/>
        <v>55.13</v>
      </c>
      <c r="CS6" s="35">
        <f t="shared" si="10"/>
        <v>54.77</v>
      </c>
      <c r="CT6" s="35">
        <f t="shared" si="10"/>
        <v>54.92</v>
      </c>
      <c r="CU6" s="35">
        <f t="shared" si="10"/>
        <v>55.63</v>
      </c>
      <c r="CV6" s="34" t="str">
        <f>IF(CV7="","",IF(CV7="-","【-】","【"&amp;SUBSTITUTE(TEXT(CV7,"#,##0.00"),"-","△")&amp;"】"))</f>
        <v>【60.41】</v>
      </c>
      <c r="CW6" s="35">
        <f>IF(CW7="",NA(),CW7)</f>
        <v>82.11</v>
      </c>
      <c r="CX6" s="35">
        <f t="shared" ref="CX6:DF6" si="11">IF(CX7="",NA(),CX7)</f>
        <v>83.32</v>
      </c>
      <c r="CY6" s="35">
        <f t="shared" si="11"/>
        <v>79.900000000000006</v>
      </c>
      <c r="CZ6" s="35">
        <f t="shared" si="11"/>
        <v>80.13</v>
      </c>
      <c r="DA6" s="35">
        <f t="shared" si="11"/>
        <v>79.67</v>
      </c>
      <c r="DB6" s="35">
        <f t="shared" si="11"/>
        <v>83.09</v>
      </c>
      <c r="DC6" s="35">
        <f t="shared" si="11"/>
        <v>83</v>
      </c>
      <c r="DD6" s="35">
        <f t="shared" si="11"/>
        <v>82.89</v>
      </c>
      <c r="DE6" s="35">
        <f t="shared" si="11"/>
        <v>82.66</v>
      </c>
      <c r="DF6" s="35">
        <f t="shared" si="11"/>
        <v>82.04</v>
      </c>
      <c r="DG6" s="34" t="str">
        <f>IF(DG7="","",IF(DG7="-","【-】","【"&amp;SUBSTITUTE(TEXT(DG7,"#,##0.00"),"-","△")&amp;"】"))</f>
        <v>【89.93】</v>
      </c>
      <c r="DH6" s="35">
        <f>IF(DH7="",NA(),DH7)</f>
        <v>40.64</v>
      </c>
      <c r="DI6" s="35">
        <f t="shared" ref="DI6:DQ6" si="12">IF(DI7="",NA(),DI7)</f>
        <v>48.79</v>
      </c>
      <c r="DJ6" s="35">
        <f t="shared" si="12"/>
        <v>49.68</v>
      </c>
      <c r="DK6" s="35">
        <f t="shared" si="12"/>
        <v>50.42</v>
      </c>
      <c r="DL6" s="35">
        <f t="shared" si="12"/>
        <v>51.16</v>
      </c>
      <c r="DM6" s="35">
        <f t="shared" si="12"/>
        <v>39.06</v>
      </c>
      <c r="DN6" s="35">
        <f t="shared" si="12"/>
        <v>46.66</v>
      </c>
      <c r="DO6" s="35">
        <f t="shared" si="12"/>
        <v>47.46</v>
      </c>
      <c r="DP6" s="35">
        <f t="shared" si="12"/>
        <v>48.49</v>
      </c>
      <c r="DQ6" s="35">
        <f t="shared" si="12"/>
        <v>48.05</v>
      </c>
      <c r="DR6" s="34" t="str">
        <f>IF(DR7="","",IF(DR7="-","【-】","【"&amp;SUBSTITUTE(TEXT(DR7,"#,##0.00"),"-","△")&amp;"】"))</f>
        <v>【48.12】</v>
      </c>
      <c r="DS6" s="35">
        <f>IF(DS7="",NA(),DS7)</f>
        <v>27.09</v>
      </c>
      <c r="DT6" s="35">
        <f t="shared" ref="DT6:EB6" si="13">IF(DT7="",NA(),DT7)</f>
        <v>28.55</v>
      </c>
      <c r="DU6" s="35">
        <f t="shared" si="13"/>
        <v>29.34</v>
      </c>
      <c r="DV6" s="35">
        <f t="shared" si="13"/>
        <v>30.54</v>
      </c>
      <c r="DW6" s="35">
        <f t="shared" si="13"/>
        <v>31.7</v>
      </c>
      <c r="DX6" s="35">
        <f t="shared" si="13"/>
        <v>8.8699999999999992</v>
      </c>
      <c r="DY6" s="35">
        <f t="shared" si="13"/>
        <v>9.85</v>
      </c>
      <c r="DZ6" s="35">
        <f t="shared" si="13"/>
        <v>9.7100000000000009</v>
      </c>
      <c r="EA6" s="35">
        <f t="shared" si="13"/>
        <v>12.79</v>
      </c>
      <c r="EB6" s="35">
        <f t="shared" si="13"/>
        <v>13.39</v>
      </c>
      <c r="EC6" s="34" t="str">
        <f>IF(EC7="","",IF(EC7="-","【-】","【"&amp;SUBSTITUTE(TEXT(EC7,"#,##0.00"),"-","△")&amp;"】"))</f>
        <v>【15.89】</v>
      </c>
      <c r="ED6" s="35">
        <f>IF(ED7="",NA(),ED7)</f>
        <v>0.78</v>
      </c>
      <c r="EE6" s="35">
        <f t="shared" ref="EE6:EM6" si="14">IF(EE7="",NA(),EE7)</f>
        <v>0.56999999999999995</v>
      </c>
      <c r="EF6" s="35">
        <f t="shared" si="14"/>
        <v>0.49</v>
      </c>
      <c r="EG6" s="35">
        <f t="shared" si="14"/>
        <v>0.64</v>
      </c>
      <c r="EH6" s="35">
        <f t="shared" si="14"/>
        <v>0.66</v>
      </c>
      <c r="EI6" s="35">
        <f t="shared" si="14"/>
        <v>0.67</v>
      </c>
      <c r="EJ6" s="35">
        <f t="shared" si="14"/>
        <v>0.66</v>
      </c>
      <c r="EK6" s="35">
        <f t="shared" si="14"/>
        <v>0.99</v>
      </c>
      <c r="EL6" s="35">
        <f t="shared" si="14"/>
        <v>0.71</v>
      </c>
      <c r="EM6" s="35">
        <f t="shared" si="14"/>
        <v>0.54</v>
      </c>
      <c r="EN6" s="34" t="str">
        <f>IF(EN7="","",IF(EN7="-","【-】","【"&amp;SUBSTITUTE(TEXT(EN7,"#,##0.00"),"-","△")&amp;"】"))</f>
        <v>【0.69】</v>
      </c>
    </row>
    <row r="7" spans="1:144" s="36" customFormat="1" x14ac:dyDescent="0.15">
      <c r="A7" s="28"/>
      <c r="B7" s="37">
        <v>2017</v>
      </c>
      <c r="C7" s="37">
        <v>392103</v>
      </c>
      <c r="D7" s="37">
        <v>46</v>
      </c>
      <c r="E7" s="37">
        <v>1</v>
      </c>
      <c r="F7" s="37">
        <v>0</v>
      </c>
      <c r="G7" s="37">
        <v>1</v>
      </c>
      <c r="H7" s="37" t="s">
        <v>105</v>
      </c>
      <c r="I7" s="37" t="s">
        <v>106</v>
      </c>
      <c r="J7" s="37" t="s">
        <v>107</v>
      </c>
      <c r="K7" s="37" t="s">
        <v>108</v>
      </c>
      <c r="L7" s="37" t="s">
        <v>109</v>
      </c>
      <c r="M7" s="37" t="s">
        <v>110</v>
      </c>
      <c r="N7" s="38" t="s">
        <v>111</v>
      </c>
      <c r="O7" s="38">
        <v>44.08</v>
      </c>
      <c r="P7" s="38">
        <v>72.849999999999994</v>
      </c>
      <c r="Q7" s="38">
        <v>2345</v>
      </c>
      <c r="R7" s="38">
        <v>34430</v>
      </c>
      <c r="S7" s="38">
        <v>632.29</v>
      </c>
      <c r="T7" s="38">
        <v>54.45</v>
      </c>
      <c r="U7" s="38">
        <v>24854</v>
      </c>
      <c r="V7" s="38">
        <v>22.5</v>
      </c>
      <c r="W7" s="38">
        <v>1104.6199999999999</v>
      </c>
      <c r="X7" s="38">
        <v>122.38</v>
      </c>
      <c r="Y7" s="38">
        <v>117.77</v>
      </c>
      <c r="Z7" s="38">
        <v>110.29</v>
      </c>
      <c r="AA7" s="38">
        <v>128.52000000000001</v>
      </c>
      <c r="AB7" s="38">
        <v>130.59</v>
      </c>
      <c r="AC7" s="38">
        <v>106.55</v>
      </c>
      <c r="AD7" s="38">
        <v>110.01</v>
      </c>
      <c r="AE7" s="38">
        <v>111.21</v>
      </c>
      <c r="AF7" s="38">
        <v>111.71</v>
      </c>
      <c r="AG7" s="38">
        <v>110.05</v>
      </c>
      <c r="AH7" s="38">
        <v>113.39</v>
      </c>
      <c r="AI7" s="38">
        <v>0</v>
      </c>
      <c r="AJ7" s="38">
        <v>0</v>
      </c>
      <c r="AK7" s="38">
        <v>0</v>
      </c>
      <c r="AL7" s="38">
        <v>0</v>
      </c>
      <c r="AM7" s="38">
        <v>0</v>
      </c>
      <c r="AN7" s="38">
        <v>9.56</v>
      </c>
      <c r="AO7" s="38">
        <v>2.8</v>
      </c>
      <c r="AP7" s="38">
        <v>1.93</v>
      </c>
      <c r="AQ7" s="38">
        <v>1.72</v>
      </c>
      <c r="AR7" s="38">
        <v>2.64</v>
      </c>
      <c r="AS7" s="38">
        <v>0.85</v>
      </c>
      <c r="AT7" s="38">
        <v>350.77</v>
      </c>
      <c r="AU7" s="38">
        <v>176.02</v>
      </c>
      <c r="AV7" s="38">
        <v>171.08</v>
      </c>
      <c r="AW7" s="38">
        <v>178.01</v>
      </c>
      <c r="AX7" s="38">
        <v>193.63</v>
      </c>
      <c r="AY7" s="38">
        <v>963.24</v>
      </c>
      <c r="AZ7" s="38">
        <v>381.53</v>
      </c>
      <c r="BA7" s="38">
        <v>391.54</v>
      </c>
      <c r="BB7" s="38">
        <v>384.34</v>
      </c>
      <c r="BC7" s="38">
        <v>359.47</v>
      </c>
      <c r="BD7" s="38">
        <v>264.33999999999997</v>
      </c>
      <c r="BE7" s="38">
        <v>601.61</v>
      </c>
      <c r="BF7" s="38">
        <v>600.76</v>
      </c>
      <c r="BG7" s="38">
        <v>590.34</v>
      </c>
      <c r="BH7" s="38">
        <v>511.33</v>
      </c>
      <c r="BI7" s="38">
        <v>502.37</v>
      </c>
      <c r="BJ7" s="38">
        <v>400.38</v>
      </c>
      <c r="BK7" s="38">
        <v>393.27</v>
      </c>
      <c r="BL7" s="38">
        <v>386.97</v>
      </c>
      <c r="BM7" s="38">
        <v>380.58</v>
      </c>
      <c r="BN7" s="38">
        <v>401.79</v>
      </c>
      <c r="BO7" s="38">
        <v>274.27</v>
      </c>
      <c r="BP7" s="38">
        <v>117.71</v>
      </c>
      <c r="BQ7" s="38">
        <v>115.51</v>
      </c>
      <c r="BR7" s="38">
        <v>106.66</v>
      </c>
      <c r="BS7" s="38">
        <v>125.6</v>
      </c>
      <c r="BT7" s="38">
        <v>122.12</v>
      </c>
      <c r="BU7" s="38">
        <v>96.56</v>
      </c>
      <c r="BV7" s="38">
        <v>100.47</v>
      </c>
      <c r="BW7" s="38">
        <v>101.72</v>
      </c>
      <c r="BX7" s="38">
        <v>102.38</v>
      </c>
      <c r="BY7" s="38">
        <v>100.12</v>
      </c>
      <c r="BZ7" s="38">
        <v>104.36</v>
      </c>
      <c r="CA7" s="38">
        <v>94.44</v>
      </c>
      <c r="CB7" s="38">
        <v>96.66</v>
      </c>
      <c r="CC7" s="38">
        <v>104.81</v>
      </c>
      <c r="CD7" s="38">
        <v>105.2</v>
      </c>
      <c r="CE7" s="38">
        <v>110.14</v>
      </c>
      <c r="CF7" s="38">
        <v>177.14</v>
      </c>
      <c r="CG7" s="38">
        <v>169.82</v>
      </c>
      <c r="CH7" s="38">
        <v>168.2</v>
      </c>
      <c r="CI7" s="38">
        <v>168.67</v>
      </c>
      <c r="CJ7" s="38">
        <v>174.97</v>
      </c>
      <c r="CK7" s="38">
        <v>165.71</v>
      </c>
      <c r="CL7" s="38">
        <v>48.13</v>
      </c>
      <c r="CM7" s="38">
        <v>46.36</v>
      </c>
      <c r="CN7" s="38">
        <v>48.59</v>
      </c>
      <c r="CO7" s="38">
        <v>47.37</v>
      </c>
      <c r="CP7" s="38">
        <v>47.45</v>
      </c>
      <c r="CQ7" s="38">
        <v>55.64</v>
      </c>
      <c r="CR7" s="38">
        <v>55.13</v>
      </c>
      <c r="CS7" s="38">
        <v>54.77</v>
      </c>
      <c r="CT7" s="38">
        <v>54.92</v>
      </c>
      <c r="CU7" s="38">
        <v>55.63</v>
      </c>
      <c r="CV7" s="38">
        <v>60.41</v>
      </c>
      <c r="CW7" s="38">
        <v>82.11</v>
      </c>
      <c r="CX7" s="38">
        <v>83.32</v>
      </c>
      <c r="CY7" s="38">
        <v>79.900000000000006</v>
      </c>
      <c r="CZ7" s="38">
        <v>80.13</v>
      </c>
      <c r="DA7" s="38">
        <v>79.67</v>
      </c>
      <c r="DB7" s="38">
        <v>83.09</v>
      </c>
      <c r="DC7" s="38">
        <v>83</v>
      </c>
      <c r="DD7" s="38">
        <v>82.89</v>
      </c>
      <c r="DE7" s="38">
        <v>82.66</v>
      </c>
      <c r="DF7" s="38">
        <v>82.04</v>
      </c>
      <c r="DG7" s="38">
        <v>89.93</v>
      </c>
      <c r="DH7" s="38">
        <v>40.64</v>
      </c>
      <c r="DI7" s="38">
        <v>48.79</v>
      </c>
      <c r="DJ7" s="38">
        <v>49.68</v>
      </c>
      <c r="DK7" s="38">
        <v>50.42</v>
      </c>
      <c r="DL7" s="38">
        <v>51.16</v>
      </c>
      <c r="DM7" s="38">
        <v>39.06</v>
      </c>
      <c r="DN7" s="38">
        <v>46.66</v>
      </c>
      <c r="DO7" s="38">
        <v>47.46</v>
      </c>
      <c r="DP7" s="38">
        <v>48.49</v>
      </c>
      <c r="DQ7" s="38">
        <v>48.05</v>
      </c>
      <c r="DR7" s="38">
        <v>48.12</v>
      </c>
      <c r="DS7" s="38">
        <v>27.09</v>
      </c>
      <c r="DT7" s="38">
        <v>28.55</v>
      </c>
      <c r="DU7" s="38">
        <v>29.34</v>
      </c>
      <c r="DV7" s="38">
        <v>30.54</v>
      </c>
      <c r="DW7" s="38">
        <v>31.7</v>
      </c>
      <c r="DX7" s="38">
        <v>8.8699999999999992</v>
      </c>
      <c r="DY7" s="38">
        <v>9.85</v>
      </c>
      <c r="DZ7" s="38">
        <v>9.7100000000000009</v>
      </c>
      <c r="EA7" s="38">
        <v>12.79</v>
      </c>
      <c r="EB7" s="38">
        <v>13.39</v>
      </c>
      <c r="EC7" s="38">
        <v>15.89</v>
      </c>
      <c r="ED7" s="38">
        <v>0.78</v>
      </c>
      <c r="EE7" s="38">
        <v>0.56999999999999995</v>
      </c>
      <c r="EF7" s="38">
        <v>0.49</v>
      </c>
      <c r="EG7" s="38">
        <v>0.64</v>
      </c>
      <c r="EH7" s="38">
        <v>0.66</v>
      </c>
      <c r="EI7" s="38">
        <v>0.67</v>
      </c>
      <c r="EJ7" s="38">
        <v>0.66</v>
      </c>
      <c r="EK7" s="38">
        <v>0.99</v>
      </c>
      <c r="EL7" s="38">
        <v>0.71</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ryokinuser</cp:lastModifiedBy>
  <cp:lastPrinted>2019-01-31T02:23:43Z</cp:lastPrinted>
  <dcterms:created xsi:type="dcterms:W3CDTF">2018-12-03T08:37:32Z</dcterms:created>
  <dcterms:modified xsi:type="dcterms:W3CDTF">2019-01-31T02:29:50Z</dcterms:modified>
  <cp:category/>
</cp:coreProperties>
</file>