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480320\Desktop\"/>
    </mc:Choice>
  </mc:AlternateContent>
  <workbookProtection workbookAlgorithmName="SHA-512" workbookHashValue="OU3lNKs9HrwD0WjXEKxsapTFFu2KrLbSD6A49j1kJeNM/yl+n/fenNtowb6oIAK2VWXtBLQtVkkTSGUEl7N0NA==" workbookSaltValue="Q7xecCG6+dvaXYA3XfRTIA==" workbookSpinCount="100000" lockStructure="1"/>
  <bookViews>
    <workbookView xWindow="0" yWindow="0" windowWidth="1536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<sst xmlns="http://schemas.openxmlformats.org/spreadsheetml/2006/main" count="232" uniqueCount="120">
  <si>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</si>
  <si>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</si>
  <si>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</si>
  <si>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</si>
  <si>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</si>
  <si>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</si>
  <si>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</si>
  <si>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</si>
  <si>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</si>
  <si>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</si>
  <si>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</si>
  <si>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</si>
  <si>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</si>
  <si>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</si>
  <si>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</si>
  <si>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</si>
  <si>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</si>
  <si>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</si>
  <si>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</si>
  <si>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</si>
  <si>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</si>
  <si>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</si>
  <si>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</si>
  <si>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</si>
  <si>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</si>
  <si>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</si>
  <si>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</si>
  <si>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</si>
  <si>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</si>
  <si>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</si>
  <si>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</si>
  <si>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</si>
  <si>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</si>
  <si>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</si>
  <si>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</si>
  <si>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</si>
  <si>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</si>
  <si>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</si>
  <si>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</si>
  <si>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</si>
  <si>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</si>
  <si>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</si>
  <si>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</si>
  <si>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</si>
  <si>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</si>
  <si>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</si>
  <si>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</si>
  <si>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</si>
  <si>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</si>
  <si>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</si>
  <si>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</si>
  <si>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</si>
  <si>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</si>
  <si>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</si>
  <si>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</si>
  <si>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</si>
  <si>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</si>
  <si>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</si>
  <si>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</si>
  <si>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</si>
  <si>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</si>
  <si>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</si>
  <si>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</si>
  <si>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</si>
  <si>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</si>
  <si>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</si>
  <si>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</si>
  <si>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</si>
  <si>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</si>
  <si>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</si>
  <si>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</si>
  <si>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</si>
  <si>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</si>
  <si>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</si>
  <si>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</si>
  <si>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</si>
  <si>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</si>
  <si>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</si>
  <si>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</si>
  <si>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</si>
  <si>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</si>
  <si>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</si>
  <si>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</si>
  <si>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</si>
  <si>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</si>
  <si>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</si>
  <si>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</si>
  <si>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</si>
  <si>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</si>
  <si>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</si>
  <si>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</si>
  <si>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</si>
  <si>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</si>
  <si>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</si>
  <si>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</si>
  <si>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</si>
  <si>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</si>
  <si>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</si>
  <si>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</si>
  <si>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</si>
  <si>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</si>
  <si>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</si>
  <si>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</si>
  <si>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</si>
  <si>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</si>
  <si>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</si>
  <si>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</si>
  <si>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</si>
  <si>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</si>
  <si>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</si>
  <si>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</si>
  <si>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</si>
  <si>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</si>
  <si>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</si>
  <si>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</si>
  <si>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</si>
  <si>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</si>
  <si>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平成29年度は、4月1日から簡易水道事業(法非適用）を水道事業へ統合した最初の事業年度である。
給水人口の減少などに伴う水需要の減少や水道施設の老朽化に伴う改築・更新や南海トラフ地震に備えた耐震化費用の増加が見込まれており、経営状況は厳しくなると予想される。
経営戦略（中長期的な経営計画）の投資財政計画では、現行の料金を維持した場合、赤字経営が継続する見通しとなったことから、健全な経営基盤を構築し、将来にわたり安心・安全な水道水を安定して供給すること、また老朽化施設の更新や耐震化の取組みを進めるために必要な財源を確保するために、平成31年度から料金改定を実施し、これまでの経営努力にとどまることなく一層の効率的な事業推進に取り組み、持続可能な事業運営を実施していく。</t>
    <rPh sb="0" eb="2">
      <t>ヘイセイ</t>
    </rPh>
    <rPh sb="4" eb="6">
      <t>ネンド</t>
    </rPh>
    <rPh sb="9" eb="10">
      <t>ガツ</t>
    </rPh>
    <rPh sb="11" eb="12">
      <t>ニチ</t>
    </rPh>
    <rPh sb="14" eb="16">
      <t>カンイ</t>
    </rPh>
    <rPh sb="16" eb="18">
      <t>スイドウ</t>
    </rPh>
    <rPh sb="18" eb="20">
      <t>ジギョウ</t>
    </rPh>
    <rPh sb="21" eb="22">
      <t>ホウ</t>
    </rPh>
    <rPh sb="22" eb="23">
      <t>ヒ</t>
    </rPh>
    <rPh sb="23" eb="25">
      <t>テキヨウ</t>
    </rPh>
    <rPh sb="27" eb="29">
      <t>スイドウ</t>
    </rPh>
    <rPh sb="29" eb="31">
      <t>ジギョウ</t>
    </rPh>
    <rPh sb="32" eb="34">
      <t>トウゴウ</t>
    </rPh>
    <rPh sb="36" eb="38">
      <t>サイショ</t>
    </rPh>
    <rPh sb="39" eb="41">
      <t>ジギョウ</t>
    </rPh>
    <rPh sb="41" eb="43">
      <t>ネンド</t>
    </rPh>
    <rPh sb="48" eb="50">
      <t>キュウスイ</t>
    </rPh>
    <rPh sb="50" eb="52">
      <t>ジンコウ</t>
    </rPh>
    <rPh sb="53" eb="55">
      <t>ゲンショウ</t>
    </rPh>
    <rPh sb="58" eb="59">
      <t>トモナ</t>
    </rPh>
    <rPh sb="60" eb="61">
      <t>ミズ</t>
    </rPh>
    <rPh sb="61" eb="63">
      <t>ジュヨウ</t>
    </rPh>
    <rPh sb="64" eb="66">
      <t>ゲンショウ</t>
    </rPh>
    <rPh sb="67" eb="69">
      <t>スイドウ</t>
    </rPh>
    <rPh sb="69" eb="71">
      <t>シセツ</t>
    </rPh>
    <rPh sb="72" eb="75">
      <t>ロウキュウカ</t>
    </rPh>
    <rPh sb="76" eb="77">
      <t>トモナ</t>
    </rPh>
    <rPh sb="78" eb="80">
      <t>カイチク</t>
    </rPh>
    <rPh sb="81" eb="83">
      <t>コウシン</t>
    </rPh>
    <rPh sb="84" eb="86">
      <t>ナンカイ</t>
    </rPh>
    <rPh sb="89" eb="91">
      <t>ジシン</t>
    </rPh>
    <rPh sb="92" eb="93">
      <t>ソナ</t>
    </rPh>
    <rPh sb="95" eb="98">
      <t>タイシンカ</t>
    </rPh>
    <rPh sb="98" eb="100">
      <t>ヒヨウ</t>
    </rPh>
    <rPh sb="101" eb="103">
      <t>ゾウカ</t>
    </rPh>
    <rPh sb="104" eb="106">
      <t>ミコ</t>
    </rPh>
    <rPh sb="112" eb="114">
      <t>ケイエイ</t>
    </rPh>
    <rPh sb="114" eb="116">
      <t>ジョウキョウ</t>
    </rPh>
    <rPh sb="117" eb="118">
      <t>キビ</t>
    </rPh>
    <rPh sb="123" eb="125">
      <t>ヨソウ</t>
    </rPh>
    <rPh sb="130" eb="132">
      <t>ケイエイ</t>
    </rPh>
    <rPh sb="132" eb="134">
      <t>センリャク</t>
    </rPh>
    <rPh sb="135" eb="136">
      <t>チュウ</t>
    </rPh>
    <rPh sb="136" eb="139">
      <t>チョウキテキ</t>
    </rPh>
    <rPh sb="140" eb="142">
      <t>ケイエイ</t>
    </rPh>
    <rPh sb="142" eb="144">
      <t>ケイカク</t>
    </rPh>
    <rPh sb="146" eb="148">
      <t>トウシ</t>
    </rPh>
    <rPh sb="148" eb="150">
      <t>ザイセイ</t>
    </rPh>
    <rPh sb="150" eb="152">
      <t>ケイカク</t>
    </rPh>
    <rPh sb="155" eb="157">
      <t>ゲンコウ</t>
    </rPh>
    <rPh sb="158" eb="160">
      <t>リョウキン</t>
    </rPh>
    <rPh sb="161" eb="163">
      <t>イジ</t>
    </rPh>
    <rPh sb="165" eb="167">
      <t>バアイ</t>
    </rPh>
    <rPh sb="168" eb="170">
      <t>アカジ</t>
    </rPh>
    <rPh sb="170" eb="172">
      <t>ケイエイ</t>
    </rPh>
    <rPh sb="173" eb="175">
      <t>ケイゾク</t>
    </rPh>
    <rPh sb="177" eb="179">
      <t>ミトオ</t>
    </rPh>
    <rPh sb="189" eb="191">
      <t>ケンゼン</t>
    </rPh>
    <rPh sb="192" eb="194">
      <t>ケイエイ</t>
    </rPh>
    <rPh sb="194" eb="196">
      <t>キバン</t>
    </rPh>
    <rPh sb="197" eb="199">
      <t>コウチク</t>
    </rPh>
    <rPh sb="201" eb="203">
      <t>ショウライ</t>
    </rPh>
    <rPh sb="207" eb="209">
      <t>アンシン</t>
    </rPh>
    <rPh sb="210" eb="212">
      <t>アンゼン</t>
    </rPh>
    <rPh sb="213" eb="215">
      <t>スイドウ</t>
    </rPh>
    <rPh sb="215" eb="216">
      <t>スイ</t>
    </rPh>
    <rPh sb="217" eb="219">
      <t>アンテイ</t>
    </rPh>
    <rPh sb="221" eb="223">
      <t>キョウキュウ</t>
    </rPh>
    <rPh sb="230" eb="232">
      <t>ロウキュウ</t>
    </rPh>
    <rPh sb="232" eb="233">
      <t>カ</t>
    </rPh>
    <rPh sb="233" eb="235">
      <t>シセツ</t>
    </rPh>
    <rPh sb="236" eb="238">
      <t>コウシン</t>
    </rPh>
    <rPh sb="239" eb="241">
      <t>タイシン</t>
    </rPh>
    <rPh sb="241" eb="242">
      <t>カ</t>
    </rPh>
    <rPh sb="243" eb="245">
      <t>トリク</t>
    </rPh>
    <rPh sb="247" eb="248">
      <t>スス</t>
    </rPh>
    <rPh sb="253" eb="255">
      <t>ヒツヨウ</t>
    </rPh>
    <rPh sb="256" eb="258">
      <t>ザイゲン</t>
    </rPh>
    <rPh sb="259" eb="261">
      <t>カクホ</t>
    </rPh>
    <rPh sb="267" eb="269">
      <t>ヘイセイ</t>
    </rPh>
    <rPh sb="271" eb="273">
      <t>ネンド</t>
    </rPh>
    <rPh sb="275" eb="277">
      <t>リョウキン</t>
    </rPh>
    <rPh sb="277" eb="279">
      <t>カイテイ</t>
    </rPh>
    <rPh sb="280" eb="282">
      <t>ジッシ</t>
    </rPh>
    <rPh sb="289" eb="291">
      <t>ケイエイ</t>
    </rPh>
    <rPh sb="291" eb="293">
      <t>ドリョク</t>
    </rPh>
    <rPh sb="302" eb="304">
      <t>イッソウ</t>
    </rPh>
    <rPh sb="305" eb="307">
      <t>コウリツ</t>
    </rPh>
    <rPh sb="307" eb="308">
      <t>テキ</t>
    </rPh>
    <rPh sb="309" eb="311">
      <t>ジギョウ</t>
    </rPh>
    <rPh sb="311" eb="313">
      <t>スイシン</t>
    </rPh>
    <rPh sb="314" eb="315">
      <t>ト</t>
    </rPh>
    <rPh sb="316" eb="317">
      <t>ク</t>
    </rPh>
    <rPh sb="319" eb="321">
      <t>ジゾク</t>
    </rPh>
    <rPh sb="321" eb="323">
      <t>カノウ</t>
    </rPh>
    <rPh sb="324" eb="326">
      <t>ジギョウ</t>
    </rPh>
    <rPh sb="326" eb="328">
      <t>ウンエイ</t>
    </rPh>
    <rPh sb="329" eb="331">
      <t>ジッシ</t>
    </rPh>
    <phoneticPr fontId="4"/>
  </si>
  <si>
    <t>≪健全性≫
これまで黒字経営であったが、平成29年度は経常収支比率が93.65%と赤字決算となった。累積欠損金は発生していないが経営改善に向けた取組みが必要である。短期的な債務に対しての支払いに要する現金等の資金面については現状では問題ない。しかし、簡易水道事業（法非適用）を経営統合したことにより、企業債残高が多額にのぼり、全国平均や類似団体に比して脆弱な財務体質となっている。
≪効率性≫
平成29年度は、料金回収率が100％を下回り、給水原価についても、簡易水道事業が保有していた資産の減価償却費の計上などにより高くなっている。施設利用率を見ると、減少傾向にあり、施設の配水能力に余力が生じている状況である。有収率は増加しているが、今後も定期的な漏水調査や老朽管路の布設替え等を行い、漏水防止により無効な水量を削減し、有収率のさらなる向上に努める。</t>
    <rPh sb="1" eb="4">
      <t>ケンゼンセイ</t>
    </rPh>
    <rPh sb="10" eb="12">
      <t>クロジ</t>
    </rPh>
    <rPh sb="12" eb="14">
      <t>ケイエイ</t>
    </rPh>
    <rPh sb="20" eb="22">
      <t>ヘイセイ</t>
    </rPh>
    <rPh sb="24" eb="26">
      <t>ネンド</t>
    </rPh>
    <rPh sb="27" eb="29">
      <t>ケイジョウ</t>
    </rPh>
    <rPh sb="29" eb="31">
      <t>シュウシ</t>
    </rPh>
    <rPh sb="31" eb="33">
      <t>ヒリツ</t>
    </rPh>
    <rPh sb="41" eb="43">
      <t>アカジ</t>
    </rPh>
    <rPh sb="43" eb="45">
      <t>ケッサン</t>
    </rPh>
    <rPh sb="50" eb="52">
      <t>ルイセキ</t>
    </rPh>
    <rPh sb="52" eb="55">
      <t>ケッソンキン</t>
    </rPh>
    <rPh sb="56" eb="58">
      <t>ハッセイ</t>
    </rPh>
    <rPh sb="64" eb="66">
      <t>ケイエイ</t>
    </rPh>
    <rPh sb="66" eb="68">
      <t>カイゼン</t>
    </rPh>
    <rPh sb="69" eb="70">
      <t>ム</t>
    </rPh>
    <rPh sb="72" eb="74">
      <t>トリクミ</t>
    </rPh>
    <rPh sb="76" eb="78">
      <t>ヒツヨウ</t>
    </rPh>
    <rPh sb="82" eb="85">
      <t>タンキテキ</t>
    </rPh>
    <rPh sb="86" eb="88">
      <t>サイム</t>
    </rPh>
    <rPh sb="89" eb="90">
      <t>タイ</t>
    </rPh>
    <rPh sb="93" eb="95">
      <t>シハライ</t>
    </rPh>
    <rPh sb="97" eb="98">
      <t>ヨウ</t>
    </rPh>
    <rPh sb="100" eb="102">
      <t>ゲンキン</t>
    </rPh>
    <rPh sb="102" eb="103">
      <t>トウ</t>
    </rPh>
    <rPh sb="104" eb="106">
      <t>シキン</t>
    </rPh>
    <rPh sb="106" eb="107">
      <t>メン</t>
    </rPh>
    <rPh sb="112" eb="114">
      <t>ゲンジョウ</t>
    </rPh>
    <rPh sb="116" eb="118">
      <t>モンダイ</t>
    </rPh>
    <rPh sb="125" eb="127">
      <t>カンイ</t>
    </rPh>
    <rPh sb="127" eb="129">
      <t>スイドウ</t>
    </rPh>
    <rPh sb="129" eb="131">
      <t>ジギョウ</t>
    </rPh>
    <rPh sb="132" eb="133">
      <t>ホウ</t>
    </rPh>
    <rPh sb="133" eb="134">
      <t>ヒ</t>
    </rPh>
    <rPh sb="134" eb="136">
      <t>テキヨウ</t>
    </rPh>
    <rPh sb="138" eb="140">
      <t>ケイエイ</t>
    </rPh>
    <rPh sb="140" eb="142">
      <t>トウゴウ</t>
    </rPh>
    <rPh sb="150" eb="152">
      <t>キギョウ</t>
    </rPh>
    <rPh sb="152" eb="153">
      <t>サイ</t>
    </rPh>
    <rPh sb="153" eb="155">
      <t>ザンダカ</t>
    </rPh>
    <rPh sb="156" eb="158">
      <t>タガク</t>
    </rPh>
    <rPh sb="163" eb="165">
      <t>ゼンコク</t>
    </rPh>
    <rPh sb="165" eb="167">
      <t>ヘイキン</t>
    </rPh>
    <rPh sb="168" eb="170">
      <t>ルイジ</t>
    </rPh>
    <rPh sb="170" eb="172">
      <t>ダンタイ</t>
    </rPh>
    <rPh sb="173" eb="174">
      <t>ヒ</t>
    </rPh>
    <rPh sb="176" eb="178">
      <t>ゼイジャク</t>
    </rPh>
    <rPh sb="179" eb="181">
      <t>ザイム</t>
    </rPh>
    <rPh sb="181" eb="183">
      <t>タイシツ</t>
    </rPh>
    <rPh sb="192" eb="194">
      <t>コウリツ</t>
    </rPh>
    <rPh sb="194" eb="195">
      <t>セイ</t>
    </rPh>
    <rPh sb="197" eb="199">
      <t>ヘイセイ</t>
    </rPh>
    <rPh sb="201" eb="203">
      <t>ネンド</t>
    </rPh>
    <rPh sb="205" eb="207">
      <t>リョウキン</t>
    </rPh>
    <rPh sb="207" eb="209">
      <t>カイシュウ</t>
    </rPh>
    <rPh sb="209" eb="210">
      <t>リツ</t>
    </rPh>
    <rPh sb="216" eb="218">
      <t>シタマワ</t>
    </rPh>
    <rPh sb="220" eb="222">
      <t>キュウスイ</t>
    </rPh>
    <rPh sb="222" eb="224">
      <t>ゲンカ</t>
    </rPh>
    <rPh sb="230" eb="232">
      <t>カンイ</t>
    </rPh>
    <rPh sb="232" eb="234">
      <t>スイドウ</t>
    </rPh>
    <rPh sb="234" eb="236">
      <t>ジギョウ</t>
    </rPh>
    <rPh sb="237" eb="239">
      <t>ホユウ</t>
    </rPh>
    <rPh sb="243" eb="245">
      <t>シサン</t>
    </rPh>
    <rPh sb="246" eb="248">
      <t>ゲンカ</t>
    </rPh>
    <rPh sb="248" eb="250">
      <t>ショウキャク</t>
    </rPh>
    <rPh sb="250" eb="251">
      <t>ヒ</t>
    </rPh>
    <rPh sb="252" eb="254">
      <t>ケイジョウ</t>
    </rPh>
    <rPh sb="267" eb="269">
      <t>シセツ</t>
    </rPh>
    <rPh sb="269" eb="272">
      <t>リヨウリツ</t>
    </rPh>
    <rPh sb="273" eb="274">
      <t>ミ</t>
    </rPh>
    <rPh sb="277" eb="279">
      <t>ゲンショウ</t>
    </rPh>
    <rPh sb="279" eb="281">
      <t>ケイコウ</t>
    </rPh>
    <rPh sb="285" eb="287">
      <t>シセツ</t>
    </rPh>
    <rPh sb="288" eb="290">
      <t>ハイスイ</t>
    </rPh>
    <rPh sb="290" eb="292">
      <t>ノウリョク</t>
    </rPh>
    <rPh sb="293" eb="295">
      <t>ヨリョク</t>
    </rPh>
    <rPh sb="296" eb="297">
      <t>ショウ</t>
    </rPh>
    <rPh sb="301" eb="303">
      <t>ジョウキョウ</t>
    </rPh>
    <rPh sb="307" eb="309">
      <t>ユウシュウ</t>
    </rPh>
    <rPh sb="309" eb="310">
      <t>リツ</t>
    </rPh>
    <rPh sb="311" eb="313">
      <t>ゾウカ</t>
    </rPh>
    <rPh sb="319" eb="321">
      <t>コンゴ</t>
    </rPh>
    <rPh sb="322" eb="325">
      <t>テイキテキ</t>
    </rPh>
    <rPh sb="326" eb="328">
      <t>ロウスイ</t>
    </rPh>
    <rPh sb="328" eb="330">
      <t>チョウサ</t>
    </rPh>
    <rPh sb="331" eb="333">
      <t>ロウキュウ</t>
    </rPh>
    <rPh sb="333" eb="335">
      <t>カンロ</t>
    </rPh>
    <rPh sb="336" eb="338">
      <t>フセツ</t>
    </rPh>
    <rPh sb="338" eb="339">
      <t>カ</t>
    </rPh>
    <rPh sb="340" eb="341">
      <t>トウ</t>
    </rPh>
    <rPh sb="342" eb="343">
      <t>オコナ</t>
    </rPh>
    <rPh sb="345" eb="347">
      <t>ロウスイ</t>
    </rPh>
    <rPh sb="347" eb="349">
      <t>ボウシ</t>
    </rPh>
    <rPh sb="352" eb="354">
      <t>ムコウ</t>
    </rPh>
    <rPh sb="355" eb="357">
      <t>スイリョウ</t>
    </rPh>
    <rPh sb="358" eb="360">
      <t>サクゲン</t>
    </rPh>
    <rPh sb="362" eb="364">
      <t>ユウシュウ</t>
    </rPh>
    <rPh sb="364" eb="365">
      <t>リツ</t>
    </rPh>
    <rPh sb="370" eb="372">
      <t>コウジョウ</t>
    </rPh>
    <rPh sb="373" eb="374">
      <t>ツト</t>
    </rPh>
    <phoneticPr fontId="4"/>
  </si>
  <si>
    <t>有形固定資産減価償却率は全国平均や類似団体平均に比して高くなっているが、管路経年化率は、老朽管路の布設替えにより低くなっている。管路の更新状況は、年度によりばらつきがあるが、事業の実施時期を一時期に集中することなないよう、管路の布設環境や管種、劣化状況などを踏まえ、緊急度・優先度の検討を行い総合的かつ計画的に進める。
補足事項として、平成27年度の管路経年化率は15.25％、管路更新率は1.13％に改める。</t>
    <rPh sb="0" eb="2">
      <t>ユウケイ</t>
    </rPh>
    <rPh sb="2" eb="4">
      <t>コテイ</t>
    </rPh>
    <rPh sb="4" eb="6">
      <t>シサン</t>
    </rPh>
    <rPh sb="6" eb="8">
      <t>ゲンカ</t>
    </rPh>
    <rPh sb="8" eb="10">
      <t>ショウキャク</t>
    </rPh>
    <rPh sb="10" eb="11">
      <t>リツ</t>
    </rPh>
    <rPh sb="12" eb="14">
      <t>ゼンコク</t>
    </rPh>
    <rPh sb="14" eb="16">
      <t>ヘイキン</t>
    </rPh>
    <rPh sb="17" eb="19">
      <t>ルイジ</t>
    </rPh>
    <rPh sb="19" eb="21">
      <t>ダンタイ</t>
    </rPh>
    <rPh sb="21" eb="23">
      <t>ヘイキン</t>
    </rPh>
    <rPh sb="24" eb="25">
      <t>ヒ</t>
    </rPh>
    <rPh sb="27" eb="28">
      <t>タカ</t>
    </rPh>
    <rPh sb="36" eb="38">
      <t>カンロ</t>
    </rPh>
    <rPh sb="38" eb="41">
      <t>ケイネンカ</t>
    </rPh>
    <rPh sb="41" eb="42">
      <t>リツ</t>
    </rPh>
    <rPh sb="44" eb="46">
      <t>ロウキュウ</t>
    </rPh>
    <rPh sb="46" eb="48">
      <t>カンロ</t>
    </rPh>
    <rPh sb="49" eb="51">
      <t>フセツ</t>
    </rPh>
    <rPh sb="51" eb="52">
      <t>カ</t>
    </rPh>
    <rPh sb="56" eb="57">
      <t>ヒク</t>
    </rPh>
    <rPh sb="64" eb="66">
      <t>カンロ</t>
    </rPh>
    <rPh sb="67" eb="69">
      <t>コウシン</t>
    </rPh>
    <rPh sb="69" eb="71">
      <t>ジョウキョウ</t>
    </rPh>
    <rPh sb="73" eb="75">
      <t>ネンド</t>
    </rPh>
    <rPh sb="87" eb="89">
      <t>ジギョウ</t>
    </rPh>
    <rPh sb="90" eb="92">
      <t>ジッシ</t>
    </rPh>
    <rPh sb="92" eb="94">
      <t>ジキ</t>
    </rPh>
    <rPh sb="95" eb="96">
      <t>イチ</t>
    </rPh>
    <rPh sb="96" eb="98">
      <t>ジキ</t>
    </rPh>
    <rPh sb="99" eb="101">
      <t>シュウチュウ</t>
    </rPh>
    <rPh sb="111" eb="113">
      <t>カンロ</t>
    </rPh>
    <rPh sb="114" eb="116">
      <t>フセツ</t>
    </rPh>
    <rPh sb="116" eb="118">
      <t>カンキョウ</t>
    </rPh>
    <rPh sb="119" eb="121">
      <t>カンシュ</t>
    </rPh>
    <rPh sb="122" eb="124">
      <t>レッカ</t>
    </rPh>
    <rPh sb="124" eb="126">
      <t>ジョウキョウ</t>
    </rPh>
    <rPh sb="129" eb="130">
      <t>フ</t>
    </rPh>
    <rPh sb="133" eb="136">
      <t>キンキュウド</t>
    </rPh>
    <rPh sb="137" eb="140">
      <t>ユウセンド</t>
    </rPh>
    <rPh sb="141" eb="143">
      <t>ケントウ</t>
    </rPh>
    <rPh sb="144" eb="145">
      <t>オコナ</t>
    </rPh>
    <rPh sb="146" eb="149">
      <t>ソウゴウテキ</t>
    </rPh>
    <rPh sb="151" eb="154">
      <t>ケイカクテキ</t>
    </rPh>
    <rPh sb="155" eb="156">
      <t>スス</t>
    </rPh>
    <rPh sb="160" eb="162">
      <t>ホソク</t>
    </rPh>
    <rPh sb="162" eb="164">
      <t>ジコウ</t>
    </rPh>
    <rPh sb="168" eb="170">
      <t>ヘイセイ</t>
    </rPh>
    <rPh sb="172" eb="174">
      <t>ネンド</t>
    </rPh>
    <rPh sb="175" eb="177">
      <t>カンロ</t>
    </rPh>
    <rPh sb="177" eb="180">
      <t>ケイネンカ</t>
    </rPh>
    <rPh sb="180" eb="181">
      <t>リツ</t>
    </rPh>
    <rPh sb="189" eb="191">
      <t>カンロ</t>
    </rPh>
    <rPh sb="191" eb="193">
      <t>コウシン</t>
    </rPh>
    <rPh sb="193" eb="194">
      <t>リツ</t>
    </rPh>
    <rPh sb="201" eb="202">
      <t>アラタ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</si>
</sst>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0.1</c:v>
                </c:pt>
                <c:pt idx="2">
                  <c:v>15.2</c:v>
                </c:pt>
                <c:pt idx="3">
                  <c:v>0.33</c:v>
                </c:pt>
                <c:pt idx="4">
                  <c:v>0.12</c:v>
                </c:pt>
              </c:numCache>
            </c:numRef>
          </c:val>
          <c:extLst>
            <c:ext xmlns:c16="http://schemas.microsoft.com/office/drawing/2014/chart" uri="{C3380CC4-5D6E-409C-BE32-E72D297353CC}">
              <c16:uniqueId val="{00000000-CBA8-468B-A138-423A8D14A3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BA8-468B-A138-423A8D14A3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47.01</c:v>
                </c:pt>
                <c:pt idx="1">
                  <c:v>45.22</c:v>
                </c:pt>
                <c:pt idx="2">
                  <c:v>43.45</c:v>
                </c:pt>
                <c:pt idx="3">
                  <c:v>44.11</c:v>
                </c:pt>
                <c:pt idx="4">
                  <c:v>44.08</c:v>
                </c:pt>
              </c:numCache>
            </c:numRef>
          </c:val>
          <c:extLst>
            <c:ext xmlns:c16="http://schemas.microsoft.com/office/drawing/2014/chart" uri="{C3380CC4-5D6E-409C-BE32-E72D297353CC}">
              <c16:uniqueId val="{00000000-C3D6-4A31-933D-A59CBB0D30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3D6-4A31-933D-A59CBB0D30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82.11</c:v>
                </c:pt>
                <c:pt idx="1">
                  <c:v>83.01</c:v>
                </c:pt>
                <c:pt idx="2">
                  <c:v>84.13</c:v>
                </c:pt>
                <c:pt idx="3">
                  <c:v>83.73</c:v>
                </c:pt>
                <c:pt idx="4">
                  <c:v>85.59</c:v>
                </c:pt>
              </c:numCache>
            </c:numRef>
          </c:val>
          <c:extLst>
            <c:ext xmlns:c16="http://schemas.microsoft.com/office/drawing/2014/chart" uri="{C3380CC4-5D6E-409C-BE32-E72D297353CC}">
              <c16:uniqueId val="{00000000-87A4-43EC-9B1D-1B20414894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87A4-43EC-9B1D-1B20414894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102.26</c:v>
                </c:pt>
                <c:pt idx="1">
                  <c:v>102.12</c:v>
                </c:pt>
                <c:pt idx="2">
                  <c:v>104.44</c:v>
                </c:pt>
                <c:pt idx="3">
                  <c:v>108.7</c:v>
                </c:pt>
                <c:pt idx="4">
                  <c:v>93.65</c:v>
                </c:pt>
              </c:numCache>
            </c:numRef>
          </c:val>
          <c:extLst>
            <c:ext xmlns:c16="http://schemas.microsoft.com/office/drawing/2014/chart" uri="{C3380CC4-5D6E-409C-BE32-E72D297353CC}">
              <c16:uniqueId val="{00000000-667F-4F3E-A55A-A5C62479B3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667F-4F3E-A55A-A5C62479B3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c:v>
                </c:pt>
                <c:pt idx="1">
                  <c:v>54.39</c:v>
                </c:pt>
                <c:pt idx="2">
                  <c:v>55.88</c:v>
                </c:pt>
                <c:pt idx="3">
                  <c:v>56.61</c:v>
                </c:pt>
                <c:pt idx="4">
                  <c:v>52.7</c:v>
                </c:pt>
              </c:numCache>
            </c:numRef>
          </c:val>
          <c:extLst>
            <c:ext xmlns:c16="http://schemas.microsoft.com/office/drawing/2014/chart" uri="{C3380CC4-5D6E-409C-BE32-E72D297353CC}">
              <c16:uniqueId val="{00000000-90DF-42B3-AD81-BB29592046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90DF-42B3-AD81-BB29592046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15.45</c:v>
                </c:pt>
                <c:pt idx="1">
                  <c:v>15.94</c:v>
                </c:pt>
                <c:pt idx="2">
                  <c:v>1.18</c:v>
                </c:pt>
                <c:pt idx="3">
                  <c:v>15.82</c:v>
                </c:pt>
                <c:pt idx="4">
                  <c:v>12.23</c:v>
                </c:pt>
              </c:numCache>
            </c:numRef>
          </c:val>
          <c:extLst>
            <c:ext xmlns:c16="http://schemas.microsoft.com/office/drawing/2014/chart" uri="{C3380CC4-5D6E-409C-BE32-E72D297353CC}">
              <c16:uniqueId val="{00000000-4710-467A-92A1-B49BC6BD05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4710-467A-92A1-B49BC6BD05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A7-444D-85D4-25F48B52C5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53A7-444D-85D4-25F48B52C5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1677.88</c:v>
                </c:pt>
                <c:pt idx="1">
                  <c:v>478.38</c:v>
                </c:pt>
                <c:pt idx="2">
                  <c:v>477.55</c:v>
                </c:pt>
                <c:pt idx="3">
                  <c:v>523.16999999999996</c:v>
                </c:pt>
                <c:pt idx="4">
                  <c:v>345.4</c:v>
                </c:pt>
              </c:numCache>
            </c:numRef>
          </c:val>
          <c:extLst>
            <c:ext xmlns:c16="http://schemas.microsoft.com/office/drawing/2014/chart" uri="{C3380CC4-5D6E-409C-BE32-E72D297353CC}">
              <c16:uniqueId val="{00000000-E494-4600-89BF-B74C5169CB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494-4600-89BF-B74C5169CB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461.36</c:v>
                </c:pt>
                <c:pt idx="1">
                  <c:v>444.67</c:v>
                </c:pt>
                <c:pt idx="2">
                  <c:v>431.22</c:v>
                </c:pt>
                <c:pt idx="3">
                  <c:v>429.63</c:v>
                </c:pt>
                <c:pt idx="4">
                  <c:v>775.33</c:v>
                </c:pt>
              </c:numCache>
            </c:numRef>
          </c:val>
          <c:extLst>
            <c:ext xmlns:c16="http://schemas.microsoft.com/office/drawing/2014/chart" uri="{C3380CC4-5D6E-409C-BE32-E72D297353CC}">
              <c16:uniqueId val="{00000000-50B8-4353-9702-8A2F55E203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50B8-4353-9702-8A2F55E203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96.77</c:v>
                </c:pt>
                <c:pt idx="1">
                  <c:v>97.36</c:v>
                </c:pt>
                <c:pt idx="2">
                  <c:v>99.31</c:v>
                </c:pt>
                <c:pt idx="3">
                  <c:v>103.75</c:v>
                </c:pt>
                <c:pt idx="4">
                  <c:v>82.05</c:v>
                </c:pt>
              </c:numCache>
            </c:numRef>
          </c:val>
          <c:extLst>
            <c:ext xmlns:c16="http://schemas.microsoft.com/office/drawing/2014/chart" uri="{C3380CC4-5D6E-409C-BE32-E72D297353CC}">
              <c16:uniqueId val="{00000000-ABC8-428F-8D63-795B9084F7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ABC8-428F-8D63-795B9084F7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96.04</c:v>
                </c:pt>
                <c:pt idx="1">
                  <c:v>95.63</c:v>
                </c:pt>
                <c:pt idx="2">
                  <c:v>93.66</c:v>
                </c:pt>
                <c:pt idx="3">
                  <c:v>89.91</c:v>
                </c:pt>
                <c:pt idx="4">
                  <c:v>114.03</c:v>
                </c:pt>
              </c:numCache>
            </c:numRef>
          </c:val>
          <c:extLst>
            <c:ext xmlns:c16="http://schemas.microsoft.com/office/drawing/2014/chart" uri="{C3380CC4-5D6E-409C-BE32-E72D297353CC}">
              <c16:uniqueId val="{00000000-03B4-4814-9FF4-03BE7136A2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03B4-4814-9FF4-03BE7136A2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0"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いの町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23349</v>
      </c>
      <c r="AM8" s="59"/>
      <c r="AN8" s="59"/>
      <c r="AO8" s="59"/>
      <c r="AP8" s="59"/>
      <c r="AQ8" s="59"/>
      <c r="AR8" s="59"/>
      <c r="AS8" s="59"/>
      <c r="AT8" s="50">
        <f>データ!$S$6</f>
        <v>470.97</v>
      </c>
      <c r="AU8" s="51"/>
      <c r="AV8" s="51"/>
      <c r="AW8" s="51"/>
      <c r="AX8" s="51"/>
      <c r="AY8" s="51"/>
      <c r="AZ8" s="51"/>
      <c r="BA8" s="51"/>
      <c r="BB8" s="52">
        <f>データ!$T$6</f>
        <v>49.58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61.4</v>
      </c>
      <c r="J10" s="51"/>
      <c r="K10" s="51"/>
      <c r="L10" s="51"/>
      <c r="M10" s="51"/>
      <c r="N10" s="51"/>
      <c r="O10" s="62"/>
      <c r="P10" s="52">
        <f>データ!$P$6</f>
        <v>91.26</v>
      </c>
      <c r="Q10" s="52"/>
      <c r="R10" s="52"/>
      <c r="S10" s="52"/>
      <c r="T10" s="52"/>
      <c r="U10" s="52"/>
      <c r="V10" s="52"/>
      <c r="W10" s="59">
        <f>データ!$Q$6</f>
        <v>1825</v>
      </c>
      <c r="X10" s="59"/>
      <c r="Y10" s="59"/>
      <c r="Z10" s="59"/>
      <c r="AA10" s="59"/>
      <c r="AB10" s="59"/>
      <c r="AC10" s="59"/>
      <c r="AD10" s="2"/>
      <c r="AE10" s="2"/>
      <c r="AF10" s="2"/>
      <c r="AG10" s="2"/>
      <c r="AH10" s="4"/>
      <c r="AI10" s="4"/>
      <c r="AJ10" s="4"/>
      <c r="AK10" s="4"/>
      <c r="AL10" s="59">
        <f>データ!$U$6</f>
        <v>21179</v>
      </c>
      <c r="AM10" s="59"/>
      <c r="AN10" s="59"/>
      <c r="AO10" s="59"/>
      <c r="AP10" s="59"/>
      <c r="AQ10" s="59"/>
      <c r="AR10" s="59"/>
      <c r="AS10" s="59"/>
      <c r="AT10" s="50">
        <f>データ!$V$6</f>
        <v>25.17</v>
      </c>
      <c r="AU10" s="51"/>
      <c r="AV10" s="51"/>
      <c r="AW10" s="51"/>
      <c r="AX10" s="51"/>
      <c r="AY10" s="51"/>
      <c r="AZ10" s="51"/>
      <c r="BA10" s="51"/>
      <c r="BB10" s="52">
        <f>データ!$W$6</f>
        <v>841.44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4Ds3SMmpJxBYNWQOkcqdxpCZJxnIhu3qnDrRNfotLkxAMR2xwZrXAs9RGuUtec8WVrPCoZsIL7ahM74gC40fg==" saltValue="fXB9oRaEA9OtAWPRBYP5s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393860</v>
      </c>
      <c r="D6" s="33">
        <f t="shared" si="3"/>
        <v>46</v>
      </c>
      <c r="E6" s="33">
        <f t="shared" si="3"/>
        <v>1</v>
      </c>
      <c r="F6" s="33">
        <f t="shared" si="3"/>
        <v>0</v>
      </c>
      <c r="G6" s="33">
        <f t="shared" si="3"/>
        <v>1</v>
      </c>
      <c r="H6" s="33" t="str">
        <f t="shared" si="3"/>
        <v>高知県　いの町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61.4</v>
      </c>
      <c r="P6" s="34">
        <f t="shared" si="3"/>
        <v>91.26</v>
      </c>
      <c r="Q6" s="34">
        <f t="shared" si="3"/>
        <v>1825</v>
      </c>
      <c r="R6" s="34">
        <f t="shared" si="3"/>
        <v>23349</v>
      </c>
      <c r="S6" s="34">
        <f t="shared" si="3"/>
        <v>470.97</v>
      </c>
      <c r="T6" s="34">
        <f t="shared" si="3"/>
        <v>49.58</v>
      </c>
      <c r="U6" s="34">
        <f t="shared" si="3"/>
        <v>21179</v>
      </c>
      <c r="V6" s="34">
        <f t="shared" si="3"/>
        <v>25.17</v>
      </c>
      <c r="W6" s="34">
        <f t="shared" si="3"/>
        <v>841.44</v>
      </c>
      <c r="X6" s="35">
        <f>IF(X7="",NA(),X7)</f>
        <v>102.26</v>
      </c>
      <c r="Y6" s="35">
        <f t="shared" ref="Y6:AG6" si="4">IF(Y7="",NA(),Y7)</f>
        <v>102.12</v>
      </c>
      <c r="Z6" s="35">
        <f t="shared" si="4"/>
        <v>104.44</v>
      </c>
      <c r="AA6" s="35">
        <f t="shared" si="4"/>
        <v>108.7</v>
      </c>
      <c r="AB6" s="35">
        <f t="shared" si="4"/>
        <v>93.65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1677.88</v>
      </c>
      <c r="AU6" s="35">
        <f t="shared" ref="AU6:BC6" si="6">IF(AU7="",NA(),AU7)</f>
        <v>478.38</v>
      </c>
      <c r="AV6" s="35">
        <f t="shared" si="6"/>
        <v>477.55</v>
      </c>
      <c r="AW6" s="35">
        <f t="shared" si="6"/>
        <v>523.16999999999996</v>
      </c>
      <c r="AX6" s="35">
        <f t="shared" si="6"/>
        <v>345.4</v>
      </c>
      <c r="AY6" s="35">
        <f t="shared" si="6"/>
        <v>963.24</v>
      </c>
      <c r="AZ6" s="35">
        <f t="shared" si="6"/>
        <v>381.53</v>
      </c>
      <c r="BA6" s="35">
        <f t="shared" si="6"/>
        <v>391.54</v>
      </c>
      <c r="BB6" s="35">
        <f t="shared" si="6"/>
        <v>384.34</v>
      </c>
      <c r="BC6" s="35">
        <f t="shared" si="6"/>
        <v>359.47</v>
      </c>
      <c r="BD6" s="34" t="str">
        <f>IF(BD7="","",IF(BD7="-","【-】","【"&amp;SUBSTITUTE(TEXT(BD7,"#,##0.00"),"-","△")&amp;"】"))</f>
        <v>【264.34】</v>
      </c>
      <c r="BE6" s="35">
        <f>IF(BE7="",NA(),BE7)</f>
        <v>461.36</v>
      </c>
      <c r="BF6" s="35">
        <f t="shared" ref="BF6:BN6" si="7">IF(BF7="",NA(),BF7)</f>
        <v>444.67</v>
      </c>
      <c r="BG6" s="35">
        <f t="shared" si="7"/>
        <v>431.22</v>
      </c>
      <c r="BH6" s="35">
        <f t="shared" si="7"/>
        <v>429.63</v>
      </c>
      <c r="BI6" s="35">
        <f t="shared" si="7"/>
        <v>775.33</v>
      </c>
      <c r="BJ6" s="35">
        <f t="shared" si="7"/>
        <v>400.38</v>
      </c>
      <c r="BK6" s="35">
        <f t="shared" si="7"/>
        <v>393.27</v>
      </c>
      <c r="BL6" s="35">
        <f t="shared" si="7"/>
        <v>386.97</v>
      </c>
      <c r="BM6" s="35">
        <f t="shared" si="7"/>
        <v>380.58</v>
      </c>
      <c r="BN6" s="35">
        <f t="shared" si="7"/>
        <v>401.79</v>
      </c>
      <c r="BO6" s="34" t="str">
        <f>IF(BO7="","",IF(BO7="-","【-】","【"&amp;SUBSTITUTE(TEXT(BO7,"#,##0.00"),"-","△")&amp;"】"))</f>
        <v>【274.27】</v>
      </c>
      <c r="BP6" s="35">
        <f>IF(BP7="",NA(),BP7)</f>
        <v>96.77</v>
      </c>
      <c r="BQ6" s="35">
        <f t="shared" ref="BQ6:BY6" si="8">IF(BQ7="",NA(),BQ7)</f>
        <v>97.36</v>
      </c>
      <c r="BR6" s="35">
        <f t="shared" si="8"/>
        <v>99.31</v>
      </c>
      <c r="BS6" s="35">
        <f t="shared" si="8"/>
        <v>103.75</v>
      </c>
      <c r="BT6" s="35">
        <f t="shared" si="8"/>
        <v>82.05</v>
      </c>
      <c r="BU6" s="35">
        <f t="shared" si="8"/>
        <v>96.56</v>
      </c>
      <c r="BV6" s="35">
        <f t="shared" si="8"/>
        <v>100.47</v>
      </c>
      <c r="BW6" s="35">
        <f t="shared" si="8"/>
        <v>101.72</v>
      </c>
      <c r="BX6" s="35">
        <f t="shared" si="8"/>
        <v>102.38</v>
      </c>
      <c r="BY6" s="35">
        <f t="shared" si="8"/>
        <v>100.12</v>
      </c>
      <c r="BZ6" s="34" t="str">
        <f>IF(BZ7="","",IF(BZ7="-","【-】","【"&amp;SUBSTITUTE(TEXT(BZ7,"#,##0.00"),"-","△")&amp;"】"))</f>
        <v>【104.36】</v>
      </c>
      <c r="CA6" s="35">
        <f>IF(CA7="",NA(),CA7)</f>
        <v>96.04</v>
      </c>
      <c r="CB6" s="35">
        <f t="shared" ref="CB6:CJ6" si="9">IF(CB7="",NA(),CB7)</f>
        <v>95.63</v>
      </c>
      <c r="CC6" s="35">
        <f t="shared" si="9"/>
        <v>93.66</v>
      </c>
      <c r="CD6" s="35">
        <f t="shared" si="9"/>
        <v>89.91</v>
      </c>
      <c r="CE6" s="35">
        <f t="shared" si="9"/>
        <v>114.03</v>
      </c>
      <c r="CF6" s="35">
        <f t="shared" si="9"/>
        <v>177.14</v>
      </c>
      <c r="CG6" s="35">
        <f t="shared" si="9"/>
        <v>169.82</v>
      </c>
      <c r="CH6" s="35">
        <f t="shared" si="9"/>
        <v>168.2</v>
      </c>
      <c r="CI6" s="35">
        <f t="shared" si="9"/>
        <v>168.67</v>
      </c>
      <c r="CJ6" s="35">
        <f t="shared" si="9"/>
        <v>174.97</v>
      </c>
      <c r="CK6" s="34" t="str">
        <f>IF(CK7="","",IF(CK7="-","【-】","【"&amp;SUBSTITUTE(TEXT(CK7,"#,##0.00"),"-","△")&amp;"】"))</f>
        <v>【165.71】</v>
      </c>
      <c r="CL6" s="35">
        <f>IF(CL7="",NA(),CL7)</f>
        <v>47.01</v>
      </c>
      <c r="CM6" s="35">
        <f t="shared" ref="CM6:CU6" si="10">IF(CM7="",NA(),CM7)</f>
        <v>45.22</v>
      </c>
      <c r="CN6" s="35">
        <f t="shared" si="10"/>
        <v>43.45</v>
      </c>
      <c r="CO6" s="35">
        <f t="shared" si="10"/>
        <v>44.11</v>
      </c>
      <c r="CP6" s="35">
        <f t="shared" si="10"/>
        <v>44.08</v>
      </c>
      <c r="CQ6" s="35">
        <f t="shared" si="10"/>
        <v>55.64</v>
      </c>
      <c r="CR6" s="35">
        <f t="shared" si="10"/>
        <v>55.13</v>
      </c>
      <c r="CS6" s="35">
        <f t="shared" si="10"/>
        <v>54.77</v>
      </c>
      <c r="CT6" s="35">
        <f t="shared" si="10"/>
        <v>54.92</v>
      </c>
      <c r="CU6" s="35">
        <f t="shared" si="10"/>
        <v>55.63</v>
      </c>
      <c r="CV6" s="34" t="str">
        <f>IF(CV7="","",IF(CV7="-","【-】","【"&amp;SUBSTITUTE(TEXT(CV7,"#,##0.00"),"-","△")&amp;"】"))</f>
        <v>【60.41】</v>
      </c>
      <c r="CW6" s="35">
        <f>IF(CW7="",NA(),CW7)</f>
        <v>82.11</v>
      </c>
      <c r="CX6" s="35">
        <f t="shared" ref="CX6:DF6" si="11">IF(CX7="",NA(),CX7)</f>
        <v>83.01</v>
      </c>
      <c r="CY6" s="35">
        <f t="shared" si="11"/>
        <v>84.13</v>
      </c>
      <c r="CZ6" s="35">
        <f t="shared" si="11"/>
        <v>83.73</v>
      </c>
      <c r="DA6" s="35">
        <f t="shared" si="11"/>
        <v>85.59</v>
      </c>
      <c r="DB6" s="35">
        <f t="shared" si="11"/>
        <v>83.09</v>
      </c>
      <c r="DC6" s="35">
        <f t="shared" si="11"/>
        <v>83</v>
      </c>
      <c r="DD6" s="35">
        <f t="shared" si="11"/>
        <v>82.89</v>
      </c>
      <c r="DE6" s="35">
        <f t="shared" si="11"/>
        <v>82.66</v>
      </c>
      <c r="DF6" s="35">
        <f t="shared" si="11"/>
        <v>82.04</v>
      </c>
      <c r="DG6" s="34" t="str">
        <f>IF(DG7="","",IF(DG7="-","【-】","【"&amp;SUBSTITUTE(TEXT(DG7,"#,##0.00"),"-","△")&amp;"】"))</f>
        <v>【89.93】</v>
      </c>
      <c r="DH6" s="35">
        <f>IF(DH7="",NA(),DH7)</f>
        <v>38.6</v>
      </c>
      <c r="DI6" s="35">
        <f t="shared" ref="DI6:DQ6" si="12">IF(DI7="",NA(),DI7)</f>
        <v>54.39</v>
      </c>
      <c r="DJ6" s="35">
        <f t="shared" si="12"/>
        <v>55.88</v>
      </c>
      <c r="DK6" s="35">
        <f t="shared" si="12"/>
        <v>56.61</v>
      </c>
      <c r="DL6" s="35">
        <f t="shared" si="12"/>
        <v>52.7</v>
      </c>
      <c r="DM6" s="35">
        <f t="shared" si="12"/>
        <v>39.06</v>
      </c>
      <c r="DN6" s="35">
        <f t="shared" si="12"/>
        <v>46.66</v>
      </c>
      <c r="DO6" s="35">
        <f t="shared" si="12"/>
        <v>47.46</v>
      </c>
      <c r="DP6" s="35">
        <f t="shared" si="12"/>
        <v>48.49</v>
      </c>
      <c r="DQ6" s="35">
        <f t="shared" si="12"/>
        <v>48.05</v>
      </c>
      <c r="DR6" s="34" t="str">
        <f>IF(DR7="","",IF(DR7="-","【-】","【"&amp;SUBSTITUTE(TEXT(DR7,"#,##0.00"),"-","△")&amp;"】"))</f>
        <v>【48.12】</v>
      </c>
      <c r="DS6" s="35">
        <f>IF(DS7="",NA(),DS7)</f>
        <v>15.45</v>
      </c>
      <c r="DT6" s="35">
        <f t="shared" ref="DT6:EB6" si="13">IF(DT7="",NA(),DT7)</f>
        <v>15.94</v>
      </c>
      <c r="DU6" s="35">
        <f t="shared" si="13"/>
        <v>1.18</v>
      </c>
      <c r="DV6" s="35">
        <f t="shared" si="13"/>
        <v>15.82</v>
      </c>
      <c r="DW6" s="35">
        <f t="shared" si="13"/>
        <v>12.23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0.38</v>
      </c>
      <c r="EE6" s="35">
        <f t="shared" ref="EE6:EM6" si="14">IF(EE7="",NA(),EE7)</f>
        <v>0.1</v>
      </c>
      <c r="EF6" s="35">
        <f t="shared" si="14"/>
        <v>15.2</v>
      </c>
      <c r="EG6" s="35">
        <f t="shared" si="14"/>
        <v>0.33</v>
      </c>
      <c r="EH6" s="35">
        <f t="shared" si="14"/>
        <v>0.12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393860</v>
      </c>
      <c r="D7" s="37">
        <v>46</v>
      </c>
      <c r="E7" s="37">
        <v>1</v>
      </c>
      <c r="F7" s="37">
        <v>0</v>
      </c>
      <c r="G7" s="37">
        <v>1</v>
      </c>
      <c r="H7" s="37" t="s">
        <v>105</v>
      </c>
      <c r="I7" s="37" t="s">
        <v>106</v>
      </c>
      <c r="J7" s="37" t="s">
        <v>107</v>
      </c>
      <c r="K7" s="37" t="s">
        <v>108</v>
      </c>
      <c r="L7" s="37" t="s">
        <v>109</v>
      </c>
      <c r="M7" s="37" t="s">
        <v>110</v>
      </c>
      <c r="N7" s="38" t="s">
        <v>111</v>
      </c>
      <c r="O7" s="38">
        <v>61.4</v>
      </c>
      <c r="P7" s="38">
        <v>91.26</v>
      </c>
      <c r="Q7" s="38">
        <v>1825</v>
      </c>
      <c r="R7" s="38">
        <v>23349</v>
      </c>
      <c r="S7" s="38">
        <v>470.97</v>
      </c>
      <c r="T7" s="38">
        <v>49.58</v>
      </c>
      <c r="U7" s="38">
        <v>21179</v>
      </c>
      <c r="V7" s="38">
        <v>25.17</v>
      </c>
      <c r="W7" s="38">
        <v>841.44</v>
      </c>
      <c r="X7" s="38">
        <v>102.26</v>
      </c>
      <c r="Y7" s="38">
        <v>102.12</v>
      </c>
      <c r="Z7" s="38">
        <v>104.44</v>
      </c>
      <c r="AA7" s="38">
        <v>108.7</v>
      </c>
      <c r="AB7" s="38">
        <v>93.65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1677.88</v>
      </c>
      <c r="AU7" s="38">
        <v>478.38</v>
      </c>
      <c r="AV7" s="38">
        <v>477.55</v>
      </c>
      <c r="AW7" s="38">
        <v>523.16999999999996</v>
      </c>
      <c r="AX7" s="38">
        <v>345.4</v>
      </c>
      <c r="AY7" s="38">
        <v>963.24</v>
      </c>
      <c r="AZ7" s="38">
        <v>381.53</v>
      </c>
      <c r="BA7" s="38">
        <v>391.54</v>
      </c>
      <c r="BB7" s="38">
        <v>384.34</v>
      </c>
      <c r="BC7" s="38">
        <v>359.47</v>
      </c>
      <c r="BD7" s="38">
        <v>264.33999999999997</v>
      </c>
      <c r="BE7" s="38">
        <v>461.36</v>
      </c>
      <c r="BF7" s="38">
        <v>444.67</v>
      </c>
      <c r="BG7" s="38">
        <v>431.22</v>
      </c>
      <c r="BH7" s="38">
        <v>429.63</v>
      </c>
      <c r="BI7" s="38">
        <v>775.33</v>
      </c>
      <c r="BJ7" s="38">
        <v>400.38</v>
      </c>
      <c r="BK7" s="38">
        <v>393.27</v>
      </c>
      <c r="BL7" s="38">
        <v>386.97</v>
      </c>
      <c r="BM7" s="38">
        <v>380.58</v>
      </c>
      <c r="BN7" s="38">
        <v>401.79</v>
      </c>
      <c r="BO7" s="38">
        <v>274.27</v>
      </c>
      <c r="BP7" s="38">
        <v>96.77</v>
      </c>
      <c r="BQ7" s="38">
        <v>97.36</v>
      </c>
      <c r="BR7" s="38">
        <v>99.31</v>
      </c>
      <c r="BS7" s="38">
        <v>103.75</v>
      </c>
      <c r="BT7" s="38">
        <v>82.05</v>
      </c>
      <c r="BU7" s="38">
        <v>96.56</v>
      </c>
      <c r="BV7" s="38">
        <v>100.47</v>
      </c>
      <c r="BW7" s="38">
        <v>101.72</v>
      </c>
      <c r="BX7" s="38">
        <v>102.38</v>
      </c>
      <c r="BY7" s="38">
        <v>100.12</v>
      </c>
      <c r="BZ7" s="38">
        <v>104.36</v>
      </c>
      <c r="CA7" s="38">
        <v>96.04</v>
      </c>
      <c r="CB7" s="38">
        <v>95.63</v>
      </c>
      <c r="CC7" s="38">
        <v>93.66</v>
      </c>
      <c r="CD7" s="38">
        <v>89.91</v>
      </c>
      <c r="CE7" s="38">
        <v>114.03</v>
      </c>
      <c r="CF7" s="38">
        <v>177.14</v>
      </c>
      <c r="CG7" s="38">
        <v>169.82</v>
      </c>
      <c r="CH7" s="38">
        <v>168.2</v>
      </c>
      <c r="CI7" s="38">
        <v>168.67</v>
      </c>
      <c r="CJ7" s="38">
        <v>174.97</v>
      </c>
      <c r="CK7" s="38">
        <v>165.71</v>
      </c>
      <c r="CL7" s="38">
        <v>47.01</v>
      </c>
      <c r="CM7" s="38">
        <v>45.22</v>
      </c>
      <c r="CN7" s="38">
        <v>43.45</v>
      </c>
      <c r="CO7" s="38">
        <v>44.11</v>
      </c>
      <c r="CP7" s="38">
        <v>44.08</v>
      </c>
      <c r="CQ7" s="38">
        <v>55.64</v>
      </c>
      <c r="CR7" s="38">
        <v>55.13</v>
      </c>
      <c r="CS7" s="38">
        <v>54.77</v>
      </c>
      <c r="CT7" s="38">
        <v>54.92</v>
      </c>
      <c r="CU7" s="38">
        <v>55.63</v>
      </c>
      <c r="CV7" s="38">
        <v>60.41</v>
      </c>
      <c r="CW7" s="38">
        <v>82.11</v>
      </c>
      <c r="CX7" s="38">
        <v>83.01</v>
      </c>
      <c r="CY7" s="38">
        <v>84.13</v>
      </c>
      <c r="CZ7" s="38">
        <v>83.73</v>
      </c>
      <c r="DA7" s="38">
        <v>85.59</v>
      </c>
      <c r="DB7" s="38">
        <v>83.09</v>
      </c>
      <c r="DC7" s="38">
        <v>83</v>
      </c>
      <c r="DD7" s="38">
        <v>82.89</v>
      </c>
      <c r="DE7" s="38">
        <v>82.66</v>
      </c>
      <c r="DF7" s="38">
        <v>82.04</v>
      </c>
      <c r="DG7" s="38">
        <v>89.93</v>
      </c>
      <c r="DH7" s="38">
        <v>38.6</v>
      </c>
      <c r="DI7" s="38">
        <v>54.39</v>
      </c>
      <c r="DJ7" s="38">
        <v>55.88</v>
      </c>
      <c r="DK7" s="38">
        <v>56.61</v>
      </c>
      <c r="DL7" s="38">
        <v>52.7</v>
      </c>
      <c r="DM7" s="38">
        <v>39.06</v>
      </c>
      <c r="DN7" s="38">
        <v>46.66</v>
      </c>
      <c r="DO7" s="38">
        <v>47.46</v>
      </c>
      <c r="DP7" s="38">
        <v>48.49</v>
      </c>
      <c r="DQ7" s="38">
        <v>48.05</v>
      </c>
      <c r="DR7" s="38">
        <v>48.12</v>
      </c>
      <c r="DS7" s="38">
        <v>15.45</v>
      </c>
      <c r="DT7" s="38">
        <v>15.94</v>
      </c>
      <c r="DU7" s="38">
        <v>1.18</v>
      </c>
      <c r="DV7" s="38">
        <v>15.82</v>
      </c>
      <c r="DW7" s="38">
        <v>12.23</v>
      </c>
      <c r="DX7" s="38">
        <v>8.8699999999999992</v>
      </c>
      <c r="DY7" s="38">
        <v>9.85</v>
      </c>
      <c r="DZ7" s="38">
        <v>9.7100000000000009</v>
      </c>
      <c r="EA7" s="38">
        <v>12.79</v>
      </c>
      <c r="EB7" s="38">
        <v>13.39</v>
      </c>
      <c r="EC7" s="38">
        <v>15.89</v>
      </c>
      <c r="ED7" s="38">
        <v>0.38</v>
      </c>
      <c r="EE7" s="38">
        <v>0.1</v>
      </c>
      <c r="EF7" s="38">
        <v>15.2</v>
      </c>
      <c r="EG7" s="38">
        <v>0.33</v>
      </c>
      <c r="EH7" s="38">
        <v>0.12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戸梶 百合子</cp:lastModifiedBy>
  <cp:lastPrinted>2019-01-27T01:19:22Z</cp:lastPrinted>
  <dcterms:created xsi:type="dcterms:W3CDTF">2018-12-03T08:37:34Z</dcterms:created>
  <dcterms:modified xsi:type="dcterms:W3CDTF">2019-01-27T01:24:15Z</dcterms:modified>
  <cp:category/>
</cp:coreProperties>
</file>