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O4MbWqQa13xd/tQggzke/4SflxQum+R2913085woHTFMWQvdOW2kFCTeA1OIKoc7U50NR+/mxnWvHecOLqvJQ==" workbookSaltValue="F47JhEURuK+1t9W8YDFAPA==" workbookSpinCount="100000" lockStructure="1"/>
  <bookViews>
    <workbookView xWindow="1140" yWindow="45" windowWidth="18705" windowHeight="1108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<sst xmlns="http://schemas.openxmlformats.org/spreadsheetml/2006/main" count="237" uniqueCount="124">
  <si>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</si>
  <si>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</si>
  <si>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</si>
  <si>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</si>
  <si>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</si>
  <si>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</si>
  <si>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</si>
  <si>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</si>
  <si>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</si>
  <si>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</si>
  <si>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</si>
  <si>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</si>
  <si>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</si>
  <si>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</si>
  <si>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</si>
  <si>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</si>
  <si>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</si>
  <si>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</si>
  <si>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</si>
  <si>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</si>
  <si>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</si>
  <si>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</si>
  <si>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</si>
  <si>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</si>
  <si>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</si>
  <si>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</si>
  <si>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</si>
  <si>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</si>
  <si>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</si>
  <si>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</si>
  <si>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</si>
  <si>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</si>
  <si>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</si>
  <si>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</si>
  <si>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</si>
  <si>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</si>
  <si>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</si>
  <si>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</si>
  <si>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</si>
  <si>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</si>
  <si>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</si>
  <si>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</si>
  <si>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</si>
  <si>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</si>
  <si>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</si>
  <si>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</si>
  <si>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</si>
  <si>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</si>
  <si>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</si>
  <si>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</si>
  <si>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</si>
  <si>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</si>
  <si>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</si>
  <si>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</si>
  <si>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</si>
  <si>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</si>
  <si>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</si>
  <si>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</si>
  <si>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</si>
  <si>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</si>
  <si>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</si>
  <si>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</si>
  <si>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</si>
  <si>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</si>
  <si>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</si>
  <si>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</si>
  <si>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</si>
  <si>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</si>
  <si>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</si>
  <si>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</si>
  <si>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</si>
  <si>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</si>
  <si>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</si>
  <si>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</si>
  <si>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</si>
  <si>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</si>
  <si>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</si>
  <si>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</si>
  <si>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</si>
  <si>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</si>
  <si>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</si>
  <si>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</si>
  <si>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</si>
  <si>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</si>
  <si>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</si>
  <si>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</si>
  <si>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</si>
  <si>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</si>
  <si>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</si>
  <si>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</si>
  <si>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</si>
  <si>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</si>
  <si>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</si>
  <si>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</si>
  <si>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</si>
  <si>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</si>
  <si>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</si>
  <si>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</si>
  <si>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</si>
  <si>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</si>
  <si>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</si>
  <si>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</si>
  <si>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</si>
  <si>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</si>
  <si>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</si>
  <si>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</si>
  <si>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</si>
  <si>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</si>
  <si>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</si>
  <si>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</si>
  <si>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</si>
  <si>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</si>
  <si>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</si>
  <si>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</si>
  <si>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</si>
  <si>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</si>
  <si>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</si>
  <si>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</si>
  <si>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</si>
  <si>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</si>
  <si>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</si>
  <si>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毎年、60%程度で推移しており赤字経営が続いている状況にある。
④企業債残高対給水収益比率
　類似団体と比較し企業債残高比率は高い状況である。平成28年度は料金改定を行ったため、残高比率が減少たが、継続的な施設整備により平成29年度には増加している。
⑤料金回収率
　類似団体と比較しても下回っており、37％程度である。給水に係る費用を、一般会計繰入金や地方債で賄っている。
⑥給水原価
　類似団体と比較すると毎年高価で推移しており、平成29年度は上昇している。維持管理経費削減の検討が必要。
⑦施設利用率
　類似団体と比較し施設利用率は、施設統合整備等により平成27年度より平均を上回っている。しかし毎年配水量が減少傾向にあると考えられる為、施設の適正規模を検討していく必要があると考えられる。
⑧有収率
　類似団体と比較し有収率は上回っている。このままの有収率を保っていきたい。</t>
    <rPh sb="1" eb="3">
      <t>ケイジョウ</t>
    </rPh>
    <rPh sb="3" eb="5">
      <t>シュウシ</t>
    </rPh>
    <rPh sb="5" eb="7">
      <t>ヒリツ</t>
    </rPh>
    <rPh sb="9" eb="11">
      <t>マイトシ</t>
    </rPh>
    <rPh sb="15" eb="17">
      <t>テイド</t>
    </rPh>
    <rPh sb="18" eb="20">
      <t>スイイ</t>
    </rPh>
    <rPh sb="24" eb="26">
      <t>アカジ</t>
    </rPh>
    <rPh sb="26" eb="28">
      <t>ケイエイ</t>
    </rPh>
    <rPh sb="29" eb="30">
      <t>ツヅ</t>
    </rPh>
    <rPh sb="34" eb="36">
      <t>ジョウキョウ</t>
    </rPh>
    <rPh sb="42" eb="44">
      <t>キギョウ</t>
    </rPh>
    <rPh sb="44" eb="45">
      <t>サイ</t>
    </rPh>
    <rPh sb="45" eb="47">
      <t>ザンダカ</t>
    </rPh>
    <rPh sb="47" eb="48">
      <t>タイ</t>
    </rPh>
    <rPh sb="48" eb="50">
      <t>キュウスイ</t>
    </rPh>
    <rPh sb="50" eb="52">
      <t>シュウエキ</t>
    </rPh>
    <rPh sb="52" eb="54">
      <t>ヒリツ</t>
    </rPh>
    <rPh sb="56" eb="58">
      <t>ルイジ</t>
    </rPh>
    <rPh sb="58" eb="60">
      <t>ダンタイ</t>
    </rPh>
    <rPh sb="61" eb="63">
      <t>ヒカク</t>
    </rPh>
    <rPh sb="64" eb="66">
      <t>キギョウ</t>
    </rPh>
    <rPh sb="66" eb="67">
      <t>サイ</t>
    </rPh>
    <rPh sb="67" eb="69">
      <t>ザンダカ</t>
    </rPh>
    <rPh sb="69" eb="71">
      <t>ヒリツ</t>
    </rPh>
    <rPh sb="72" eb="73">
      <t>タカ</t>
    </rPh>
    <rPh sb="74" eb="76">
      <t>ジョウキョウ</t>
    </rPh>
    <rPh sb="80" eb="81">
      <t>ヘイ</t>
    </rPh>
    <rPh sb="84" eb="86">
      <t>ネンド</t>
    </rPh>
    <rPh sb="87" eb="89">
      <t>リョウキン</t>
    </rPh>
    <rPh sb="89" eb="91">
      <t>カイテイ</t>
    </rPh>
    <rPh sb="92" eb="93">
      <t>オコナ</t>
    </rPh>
    <rPh sb="98" eb="100">
      <t>ザンダカ</t>
    </rPh>
    <rPh sb="100" eb="102">
      <t>ヒリツ</t>
    </rPh>
    <rPh sb="103" eb="105">
      <t>ゲンショウ</t>
    </rPh>
    <rPh sb="108" eb="111">
      <t>ケイゾクテキ</t>
    </rPh>
    <rPh sb="112" eb="114">
      <t>シセツ</t>
    </rPh>
    <rPh sb="114" eb="116">
      <t>セイビ</t>
    </rPh>
    <rPh sb="119" eb="121">
      <t>ヘイセイ</t>
    </rPh>
    <rPh sb="123" eb="124">
      <t>ネン</t>
    </rPh>
    <rPh sb="124" eb="125">
      <t>ド</t>
    </rPh>
    <rPh sb="127" eb="129">
      <t>ゾウカ</t>
    </rPh>
    <rPh sb="136" eb="138">
      <t>リョウキン</t>
    </rPh>
    <rPh sb="138" eb="140">
      <t>カイシュウ</t>
    </rPh>
    <rPh sb="140" eb="141">
      <t>リツ</t>
    </rPh>
    <rPh sb="143" eb="145">
      <t>ルイジ</t>
    </rPh>
    <rPh sb="145" eb="147">
      <t>ダンタイ</t>
    </rPh>
    <rPh sb="148" eb="150">
      <t>ヒカク</t>
    </rPh>
    <rPh sb="153" eb="155">
      <t>シタマワ</t>
    </rPh>
    <rPh sb="163" eb="165">
      <t>テイド</t>
    </rPh>
    <rPh sb="169" eb="171">
      <t>キュウスイ</t>
    </rPh>
    <rPh sb="172" eb="173">
      <t>カカ</t>
    </rPh>
    <rPh sb="174" eb="176">
      <t>ヒヨウ</t>
    </rPh>
    <rPh sb="178" eb="180">
      <t>イッパン</t>
    </rPh>
    <rPh sb="180" eb="182">
      <t>カイケイ</t>
    </rPh>
    <rPh sb="182" eb="184">
      <t>クリイレ</t>
    </rPh>
    <rPh sb="184" eb="185">
      <t>キン</t>
    </rPh>
    <rPh sb="186" eb="188">
      <t>チホウ</t>
    </rPh>
    <rPh sb="188" eb="189">
      <t>サイ</t>
    </rPh>
    <rPh sb="190" eb="191">
      <t>マカナ</t>
    </rPh>
    <rPh sb="198" eb="200">
      <t>キュウスイ</t>
    </rPh>
    <rPh sb="200" eb="202">
      <t>ゲンカ</t>
    </rPh>
    <rPh sb="204" eb="206">
      <t>ルイジ</t>
    </rPh>
    <rPh sb="206" eb="208">
      <t>ダンタイ</t>
    </rPh>
    <rPh sb="209" eb="211">
      <t>ヒカク</t>
    </rPh>
    <rPh sb="214" eb="216">
      <t>マイネン</t>
    </rPh>
    <rPh sb="216" eb="218">
      <t>コウカ</t>
    </rPh>
    <rPh sb="219" eb="221">
      <t>スイイ</t>
    </rPh>
    <rPh sb="226" eb="228">
      <t>ヘイセイ</t>
    </rPh>
    <rPh sb="230" eb="231">
      <t>ネン</t>
    </rPh>
    <rPh sb="231" eb="232">
      <t>ド</t>
    </rPh>
    <rPh sb="233" eb="235">
      <t>ジョウショウ</t>
    </rPh>
    <rPh sb="240" eb="242">
      <t>イジ</t>
    </rPh>
    <rPh sb="242" eb="244">
      <t>カンリ</t>
    </rPh>
    <rPh sb="244" eb="246">
      <t>ケイヒ</t>
    </rPh>
    <rPh sb="246" eb="248">
      <t>サクゲン</t>
    </rPh>
    <rPh sb="249" eb="251">
      <t>ケントウ</t>
    </rPh>
    <rPh sb="252" eb="254">
      <t>ヒツヨウ</t>
    </rPh>
    <rPh sb="257" eb="259">
      <t>シセツ</t>
    </rPh>
    <rPh sb="259" eb="262">
      <t>リヨウリツ</t>
    </rPh>
    <rPh sb="264" eb="266">
      <t>ルイジ</t>
    </rPh>
    <rPh sb="266" eb="268">
      <t>ダンタイ</t>
    </rPh>
    <rPh sb="269" eb="271">
      <t>ヒカク</t>
    </rPh>
    <rPh sb="272" eb="274">
      <t>シセツ</t>
    </rPh>
    <rPh sb="274" eb="277">
      <t>リヨウリツ</t>
    </rPh>
    <rPh sb="279" eb="281">
      <t>シセツ</t>
    </rPh>
    <rPh sb="281" eb="283">
      <t>トウゴウ</t>
    </rPh>
    <rPh sb="283" eb="285">
      <t>セイビ</t>
    </rPh>
    <rPh sb="285" eb="286">
      <t>トウ</t>
    </rPh>
    <rPh sb="289" eb="291">
      <t>ヘイセイ</t>
    </rPh>
    <rPh sb="293" eb="295">
      <t>ネンド</t>
    </rPh>
    <rPh sb="297" eb="299">
      <t>ヘイキン</t>
    </rPh>
    <rPh sb="310" eb="312">
      <t>マイネン</t>
    </rPh>
    <rPh sb="312" eb="314">
      <t>ハイスイ</t>
    </rPh>
    <rPh sb="314" eb="315">
      <t>リョウ</t>
    </rPh>
    <rPh sb="316" eb="318">
      <t>ゲンショウ</t>
    </rPh>
    <rPh sb="318" eb="320">
      <t>ケイコウ</t>
    </rPh>
    <rPh sb="324" eb="325">
      <t>カンガ</t>
    </rPh>
    <rPh sb="329" eb="330">
      <t>タメ</t>
    </rPh>
    <rPh sb="331" eb="333">
      <t>シセツ</t>
    </rPh>
    <rPh sb="334" eb="336">
      <t>テキセイ</t>
    </rPh>
    <rPh sb="336" eb="338">
      <t>キボ</t>
    </rPh>
    <rPh sb="339" eb="341">
      <t>ケントウ</t>
    </rPh>
    <rPh sb="345" eb="347">
      <t>ヒツヨウ</t>
    </rPh>
    <rPh sb="351" eb="352">
      <t>カンガ</t>
    </rPh>
    <rPh sb="359" eb="361">
      <t>ユウシュウ</t>
    </rPh>
    <rPh sb="361" eb="362">
      <t>リツ</t>
    </rPh>
    <rPh sb="372" eb="374">
      <t>ユウシュウ</t>
    </rPh>
    <rPh sb="374" eb="375">
      <t>リツ</t>
    </rPh>
    <rPh sb="388" eb="390">
      <t>ユウシュウ</t>
    </rPh>
    <rPh sb="390" eb="391">
      <t>リツ</t>
    </rPh>
    <rPh sb="392" eb="393">
      <t>タモ</t>
    </rPh>
    <phoneticPr fontId="16"/>
  </si>
  <si>
    <t>③管路更新率
　近年、未普及地域解消事業を主体に実施していることから、管路更新率は類似団体と同等程度まで下がってきている。法定耐用年数を超えた老朽管の割合が増え続けている為、計画的に更新を実施していく必要がある。</t>
    <rPh sb="1" eb="3">
      <t>カンロ</t>
    </rPh>
    <rPh sb="3" eb="5">
      <t>コウシン</t>
    </rPh>
    <rPh sb="5" eb="6">
      <t>リツ</t>
    </rPh>
    <rPh sb="8" eb="10">
      <t>キンネン</t>
    </rPh>
    <rPh sb="11" eb="14">
      <t>ミフキュウ</t>
    </rPh>
    <rPh sb="14" eb="16">
      <t>チイキ</t>
    </rPh>
    <rPh sb="16" eb="18">
      <t>カイショウ</t>
    </rPh>
    <rPh sb="18" eb="20">
      <t>ジギョウ</t>
    </rPh>
    <rPh sb="21" eb="23">
      <t>シュタイ</t>
    </rPh>
    <rPh sb="24" eb="26">
      <t>ジッシ</t>
    </rPh>
    <rPh sb="35" eb="37">
      <t>カンロ</t>
    </rPh>
    <rPh sb="37" eb="39">
      <t>コウシン</t>
    </rPh>
    <rPh sb="39" eb="40">
      <t>リツ</t>
    </rPh>
    <rPh sb="41" eb="43">
      <t>ルイジ</t>
    </rPh>
    <rPh sb="43" eb="45">
      <t>ダンタイ</t>
    </rPh>
    <rPh sb="46" eb="48">
      <t>ドウトウ</t>
    </rPh>
    <rPh sb="48" eb="50">
      <t>テイド</t>
    </rPh>
    <rPh sb="52" eb="53">
      <t>サ</t>
    </rPh>
    <rPh sb="61" eb="63">
      <t>ホウテイ</t>
    </rPh>
    <rPh sb="63" eb="65">
      <t>タイヨウ</t>
    </rPh>
    <rPh sb="65" eb="67">
      <t>ネンスウ</t>
    </rPh>
    <rPh sb="68" eb="69">
      <t>コ</t>
    </rPh>
    <rPh sb="71" eb="73">
      <t>ロウキュウ</t>
    </rPh>
    <rPh sb="73" eb="74">
      <t>カン</t>
    </rPh>
    <rPh sb="75" eb="77">
      <t>ワリアイ</t>
    </rPh>
    <rPh sb="78" eb="79">
      <t>フ</t>
    </rPh>
    <rPh sb="80" eb="81">
      <t>ツヅ</t>
    </rPh>
    <rPh sb="85" eb="86">
      <t>タメ</t>
    </rPh>
    <rPh sb="87" eb="90">
      <t>ケイカクテキ</t>
    </rPh>
    <rPh sb="91" eb="93">
      <t>コウシン</t>
    </rPh>
    <rPh sb="94" eb="96">
      <t>ジッシ</t>
    </rPh>
    <rPh sb="100" eb="102">
      <t>ヒツヨウ</t>
    </rPh>
    <phoneticPr fontId="16"/>
  </si>
  <si>
    <t>　施設整備事業は計画的に実施しているが、人口減少に伴う有収水量の減少により給水収益も減少傾向にあり、必要な事業費は企業債で賄っている状況が続いている。経営健全化に向けて、平成28年度に水道料金の基本料金と超過料金を一律20%増額する改定を行った。今後は過度に企業債に依存することなく、維持管理費等の削減に努めながら、収益の動向を見極め、優先順位をつけながら適正な時期に更新等の事業を進めていきたい。</t>
    <rPh sb="1" eb="3">
      <t>シセツ</t>
    </rPh>
    <rPh sb="3" eb="5">
      <t>セイビ</t>
    </rPh>
    <rPh sb="20" eb="22">
      <t>ジンコウ</t>
    </rPh>
    <rPh sb="22" eb="24">
      <t>ゲンショウ</t>
    </rPh>
    <rPh sb="25" eb="26">
      <t>トモナ</t>
    </rPh>
    <rPh sb="27" eb="29">
      <t>ユウシュウ</t>
    </rPh>
    <rPh sb="29" eb="31">
      <t>スイリョウ</t>
    </rPh>
    <rPh sb="32" eb="34">
      <t>ゲンショウ</t>
    </rPh>
    <rPh sb="37" eb="39">
      <t>キュウスイ</t>
    </rPh>
    <rPh sb="39" eb="41">
      <t>シュウエキ</t>
    </rPh>
    <rPh sb="42" eb="44">
      <t>ゲンショウ</t>
    </rPh>
    <rPh sb="44" eb="46">
      <t>ケイコウ</t>
    </rPh>
    <rPh sb="126" eb="128">
      <t>カド</t>
    </rPh>
    <rPh sb="129" eb="131">
      <t>キギョウ</t>
    </rPh>
    <rPh sb="131" eb="132">
      <t>サイ</t>
    </rPh>
    <rPh sb="133" eb="135">
      <t>イゾン</t>
    </rPh>
    <rPh sb="168" eb="170">
      <t>ユウセン</t>
    </rPh>
    <rPh sb="170" eb="172">
      <t>ジュンイ</t>
    </rPh>
    <rPh sb="184" eb="186">
      <t>コウシン</t>
    </rPh>
    <rPh sb="186" eb="187">
      <t>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</si>
</sst>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7.86</c:v>
                </c:pt>
                <c:pt idx="1">
                  <c:v>7.85</c:v>
                </c:pt>
                <c:pt idx="2">
                  <c:v>3.25</c:v>
                </c:pt>
                <c:pt idx="3">
                  <c:v>1.79</c:v>
                </c:pt>
                <c:pt idx="4">
                  <c:v>1.25</c:v>
                </c:pt>
              </c:numCache>
            </c:numRef>
          </c:val>
          <c:extLst xmlns:c16r2="http://schemas.microsoft.com/office/drawing/2015/06/chart">
            <c:ext xmlns:c16="http://schemas.microsoft.com/office/drawing/2014/chart" uri="{C3380CC4-5D6E-409C-BE32-E72D297353CC}">
              <c16:uniqueId val="{00000000-1889-4DF7-BE30-6461F82D8AD5}"/>
            </c:ext>
          </c:extLst>
        </c:ser>
        <c:dLbls>
          <c:showLegendKey val="0"/>
          <c:showVal val="0"/>
          <c:showCatName val="0"/>
          <c:showSerName val="0"/>
          <c:showPercent val="0"/>
          <c:showBubbleSize val="0"/>
        </c:dLbls>
        <c:gapWidth val="150"/>
        <c:axId val="78583680"/>
        <c:axId val="785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1889-4DF7-BE30-6461F82D8AD5}"/>
            </c:ext>
          </c:extLst>
        </c:ser>
        <c:dLbls>
          <c:showLegendKey val="0"/>
          <c:showVal val="0"/>
          <c:showCatName val="0"/>
          <c:showSerName val="0"/>
          <c:showPercent val="0"/>
          <c:showBubbleSize val="0"/>
        </c:dLbls>
        <c:marker val="1"/>
        <c:smooth val="0"/>
        <c:axId val="78583680"/>
        <c:axId val="78598144"/>
      </c:lineChart>
      <c:dateAx>
        <c:axId val="78583680"/>
        <c:scaling>
          <c:orientation val="minMax"/>
        </c:scaling>
        <c:delete val="1"/>
        <c:axPos val="b"/>
        <c:numFmt formatCode="ge" sourceLinked="1"/>
        <c:majorTickMark val="none"/>
        <c:minorTickMark val="none"/>
        <c:tickLblPos val="none"/>
        <c:crossAx val="78598144"/>
        <c:crosses val="autoZero"/>
        <c:auto val="1"/>
        <c:lblOffset val="100"/>
        <c:baseTimeUnit val="years"/>
      </c:dateAx>
      <c:valAx>
        <c:axId val="78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54.03</c:v>
                </c:pt>
                <c:pt idx="1">
                  <c:v>52.8</c:v>
                </c:pt>
                <c:pt idx="2">
                  <c:v>71.599999999999994</c:v>
                </c:pt>
                <c:pt idx="3">
                  <c:v>64.510000000000005</c:v>
                </c:pt>
                <c:pt idx="4">
                  <c:v>63.84</c:v>
                </c:pt>
              </c:numCache>
            </c:numRef>
          </c:val>
          <c:extLst xmlns:c16r2="http://schemas.microsoft.com/office/drawing/2015/06/chart">
            <c:ext xmlns:c16="http://schemas.microsoft.com/office/drawing/2014/chart" uri="{C3380CC4-5D6E-409C-BE32-E72D297353CC}">
              <c16:uniqueId val="{00000000-3DB4-4488-AB2F-9C47E06D204B}"/>
            </c:ext>
          </c:extLst>
        </c:ser>
        <c:dLbls>
          <c:showLegendKey val="0"/>
          <c:showVal val="0"/>
          <c:showCatName val="0"/>
          <c:showSerName val="0"/>
          <c:showPercent val="0"/>
          <c:showBubbleSize val="0"/>
        </c:dLbls>
        <c:gapWidth val="150"/>
        <c:axId val="80983552"/>
        <c:axId val="809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3DB4-4488-AB2F-9C47E06D204B}"/>
            </c:ext>
          </c:extLst>
        </c:ser>
        <c:dLbls>
          <c:showLegendKey val="0"/>
          <c:showVal val="0"/>
          <c:showCatName val="0"/>
          <c:showSerName val="0"/>
          <c:showPercent val="0"/>
          <c:showBubbleSize val="0"/>
        </c:dLbls>
        <c:marker val="1"/>
        <c:smooth val="0"/>
        <c:axId val="80983552"/>
        <c:axId val="80985472"/>
      </c:lineChart>
      <c:dateAx>
        <c:axId val="80983552"/>
        <c:scaling>
          <c:orientation val="minMax"/>
        </c:scaling>
        <c:delete val="1"/>
        <c:axPos val="b"/>
        <c:numFmt formatCode="ge" sourceLinked="1"/>
        <c:majorTickMark val="none"/>
        <c:minorTickMark val="none"/>
        <c:tickLblPos val="none"/>
        <c:crossAx val="80985472"/>
        <c:crosses val="autoZero"/>
        <c:auto val="1"/>
        <c:lblOffset val="100"/>
        <c:baseTimeUnit val="years"/>
      </c:dateAx>
      <c:valAx>
        <c:axId val="809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83.33</c:v>
                </c:pt>
                <c:pt idx="1">
                  <c:v>82.82</c:v>
                </c:pt>
                <c:pt idx="2">
                  <c:v>89.03</c:v>
                </c:pt>
                <c:pt idx="3">
                  <c:v>90.91</c:v>
                </c:pt>
                <c:pt idx="4">
                  <c:v>90.91</c:v>
                </c:pt>
              </c:numCache>
            </c:numRef>
          </c:val>
          <c:extLst xmlns:c16r2="http://schemas.microsoft.com/office/drawing/2015/06/chart">
            <c:ext xmlns:c16="http://schemas.microsoft.com/office/drawing/2014/chart" uri="{C3380CC4-5D6E-409C-BE32-E72D297353CC}">
              <c16:uniqueId val="{00000000-AF63-4186-B803-FDC43960EE99}"/>
            </c:ext>
          </c:extLst>
        </c:ser>
        <c:dLbls>
          <c:showLegendKey val="0"/>
          <c:showVal val="0"/>
          <c:showCatName val="0"/>
          <c:showSerName val="0"/>
          <c:showPercent val="0"/>
          <c:showBubbleSize val="0"/>
        </c:dLbls>
        <c:gapWidth val="150"/>
        <c:axId val="81368960"/>
        <c:axId val="813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AF63-4186-B803-FDC43960EE99}"/>
            </c:ext>
          </c:extLst>
        </c:ser>
        <c:dLbls>
          <c:showLegendKey val="0"/>
          <c:showVal val="0"/>
          <c:showCatName val="0"/>
          <c:showSerName val="0"/>
          <c:showPercent val="0"/>
          <c:showBubbleSize val="0"/>
        </c:dLbls>
        <c:marker val="1"/>
        <c:smooth val="0"/>
        <c:axId val="81368960"/>
        <c:axId val="81371136"/>
      </c:lineChart>
      <c:dateAx>
        <c:axId val="81368960"/>
        <c:scaling>
          <c:orientation val="minMax"/>
        </c:scaling>
        <c:delete val="1"/>
        <c:axPos val="b"/>
        <c:numFmt formatCode="ge" sourceLinked="1"/>
        <c:majorTickMark val="none"/>
        <c:minorTickMark val="none"/>
        <c:tickLblPos val="none"/>
        <c:crossAx val="81371136"/>
        <c:crosses val="autoZero"/>
        <c:auto val="1"/>
        <c:lblOffset val="100"/>
        <c:baseTimeUnit val="years"/>
      </c:dateAx>
      <c:valAx>
        <c:axId val="81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58.69</c:v>
                </c:pt>
                <c:pt idx="1">
                  <c:v>61.2</c:v>
                </c:pt>
                <c:pt idx="2">
                  <c:v>58.83</c:v>
                </c:pt>
                <c:pt idx="3">
                  <c:v>60.25</c:v>
                </c:pt>
                <c:pt idx="4">
                  <c:v>59.65</c:v>
                </c:pt>
              </c:numCache>
            </c:numRef>
          </c:val>
          <c:extLst xmlns:c16r2="http://schemas.microsoft.com/office/drawing/2015/06/chart">
            <c:ext xmlns:c16="http://schemas.microsoft.com/office/drawing/2014/chart" uri="{C3380CC4-5D6E-409C-BE32-E72D297353CC}">
              <c16:uniqueId val="{00000000-7292-4661-B93C-23AC4BF3A248}"/>
            </c:ext>
          </c:extLst>
        </c:ser>
        <c:dLbls>
          <c:showLegendKey val="0"/>
          <c:showVal val="0"/>
          <c:showCatName val="0"/>
          <c:showSerName val="0"/>
          <c:showPercent val="0"/>
          <c:showBubbleSize val="0"/>
        </c:dLbls>
        <c:gapWidth val="150"/>
        <c:axId val="78629120"/>
        <c:axId val="786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7292-4661-B93C-23AC4BF3A248}"/>
            </c:ext>
          </c:extLst>
        </c:ser>
        <c:dLbls>
          <c:showLegendKey val="0"/>
          <c:showVal val="0"/>
          <c:showCatName val="0"/>
          <c:showSerName val="0"/>
          <c:showPercent val="0"/>
          <c:showBubbleSize val="0"/>
        </c:dLbls>
        <c:marker val="1"/>
        <c:smooth val="0"/>
        <c:axId val="78629120"/>
        <c:axId val="78635392"/>
      </c:lineChart>
      <c:dateAx>
        <c:axId val="78629120"/>
        <c:scaling>
          <c:orientation val="minMax"/>
        </c:scaling>
        <c:delete val="1"/>
        <c:axPos val="b"/>
        <c:numFmt formatCode="ge" sourceLinked="1"/>
        <c:majorTickMark val="none"/>
        <c:minorTickMark val="none"/>
        <c:tickLblPos val="none"/>
        <c:crossAx val="78635392"/>
        <c:crosses val="autoZero"/>
        <c:auto val="1"/>
        <c:lblOffset val="100"/>
        <c:baseTimeUnit val="years"/>
      </c:dateAx>
      <c:valAx>
        <c:axId val="78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60-4A7D-950B-BAAF8A6D3CF7}"/>
            </c:ext>
          </c:extLst>
        </c:ser>
        <c:dLbls>
          <c:showLegendKey val="0"/>
          <c:showVal val="0"/>
          <c:showCatName val="0"/>
          <c:showSerName val="0"/>
          <c:showPercent val="0"/>
          <c:showBubbleSize val="0"/>
        </c:dLbls>
        <c:gapWidth val="150"/>
        <c:axId val="80632448"/>
        <c:axId val="806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60-4A7D-950B-BAAF8A6D3CF7}"/>
            </c:ext>
          </c:extLst>
        </c:ser>
        <c:dLbls>
          <c:showLegendKey val="0"/>
          <c:showVal val="0"/>
          <c:showCatName val="0"/>
          <c:showSerName val="0"/>
          <c:showPercent val="0"/>
          <c:showBubbleSize val="0"/>
        </c:dLbls>
        <c:marker val="1"/>
        <c:smooth val="0"/>
        <c:axId val="80632448"/>
        <c:axId val="80646912"/>
      </c:lineChart>
      <c:dateAx>
        <c:axId val="80632448"/>
        <c:scaling>
          <c:orientation val="minMax"/>
        </c:scaling>
        <c:delete val="1"/>
        <c:axPos val="b"/>
        <c:numFmt formatCode="ge" sourceLinked="1"/>
        <c:majorTickMark val="none"/>
        <c:minorTickMark val="none"/>
        <c:tickLblPos val="none"/>
        <c:crossAx val="80646912"/>
        <c:crosses val="autoZero"/>
        <c:auto val="1"/>
        <c:lblOffset val="100"/>
        <c:baseTimeUnit val="years"/>
      </c:dateAx>
      <c:valAx>
        <c:axId val="806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77-436A-86D8-2F6FB9656AEA}"/>
            </c:ext>
          </c:extLst>
        </c:ser>
        <c:dLbls>
          <c:showLegendKey val="0"/>
          <c:showVal val="0"/>
          <c:showCatName val="0"/>
          <c:showSerName val="0"/>
          <c:showPercent val="0"/>
          <c:showBubbleSize val="0"/>
        </c:dLbls>
        <c:gapWidth val="150"/>
        <c:axId val="80673792"/>
        <c:axId val="812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77-436A-86D8-2F6FB9656AEA}"/>
            </c:ext>
          </c:extLst>
        </c:ser>
        <c:dLbls>
          <c:showLegendKey val="0"/>
          <c:showVal val="0"/>
          <c:showCatName val="0"/>
          <c:showSerName val="0"/>
          <c:showPercent val="0"/>
          <c:showBubbleSize val="0"/>
        </c:dLbls>
        <c:marker val="1"/>
        <c:smooth val="0"/>
        <c:axId val="80673792"/>
        <c:axId val="81282176"/>
      </c:lineChart>
      <c:dateAx>
        <c:axId val="80673792"/>
        <c:scaling>
          <c:orientation val="minMax"/>
        </c:scaling>
        <c:delete val="1"/>
        <c:axPos val="b"/>
        <c:numFmt formatCode="ge" sourceLinked="1"/>
        <c:majorTickMark val="none"/>
        <c:minorTickMark val="none"/>
        <c:tickLblPos val="none"/>
        <c:crossAx val="81282176"/>
        <c:crosses val="autoZero"/>
        <c:auto val="1"/>
        <c:lblOffset val="100"/>
        <c:baseTimeUnit val="years"/>
      </c:dateAx>
      <c:valAx>
        <c:axId val="812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8F-48F6-8997-FAA34F9299E6}"/>
            </c:ext>
          </c:extLst>
        </c:ser>
        <c:dLbls>
          <c:showLegendKey val="0"/>
          <c:showVal val="0"/>
          <c:showCatName val="0"/>
          <c:showSerName val="0"/>
          <c:showPercent val="0"/>
          <c:showBubbleSize val="0"/>
        </c:dLbls>
        <c:gapWidth val="150"/>
        <c:axId val="81320192"/>
        <c:axId val="807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8F-48F6-8997-FAA34F9299E6}"/>
            </c:ext>
          </c:extLst>
        </c:ser>
        <c:dLbls>
          <c:showLegendKey val="0"/>
          <c:showVal val="0"/>
          <c:showCatName val="0"/>
          <c:showSerName val="0"/>
          <c:showPercent val="0"/>
          <c:showBubbleSize val="0"/>
        </c:dLbls>
        <c:marker val="1"/>
        <c:smooth val="0"/>
        <c:axId val="81320192"/>
        <c:axId val="80744448"/>
      </c:lineChart>
      <c:dateAx>
        <c:axId val="81320192"/>
        <c:scaling>
          <c:orientation val="minMax"/>
        </c:scaling>
        <c:delete val="1"/>
        <c:axPos val="b"/>
        <c:numFmt formatCode="ge" sourceLinked="1"/>
        <c:majorTickMark val="none"/>
        <c:minorTickMark val="none"/>
        <c:tickLblPos val="none"/>
        <c:crossAx val="80744448"/>
        <c:crosses val="autoZero"/>
        <c:auto val="1"/>
        <c:lblOffset val="100"/>
        <c:baseTimeUnit val="years"/>
      </c:dateAx>
      <c:valAx>
        <c:axId val="807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48-4320-985C-930B3495285B}"/>
            </c:ext>
          </c:extLst>
        </c:ser>
        <c:dLbls>
          <c:showLegendKey val="0"/>
          <c:showVal val="0"/>
          <c:showCatName val="0"/>
          <c:showSerName val="0"/>
          <c:showPercent val="0"/>
          <c:showBubbleSize val="0"/>
        </c:dLbls>
        <c:gapWidth val="150"/>
        <c:axId val="80771328"/>
        <c:axId val="80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8-4320-985C-930B3495285B}"/>
            </c:ext>
          </c:extLst>
        </c:ser>
        <c:dLbls>
          <c:showLegendKey val="0"/>
          <c:showVal val="0"/>
          <c:showCatName val="0"/>
          <c:showSerName val="0"/>
          <c:showPercent val="0"/>
          <c:showBubbleSize val="0"/>
        </c:dLbls>
        <c:marker val="1"/>
        <c:smooth val="0"/>
        <c:axId val="80771328"/>
        <c:axId val="80781696"/>
      </c:lineChart>
      <c:dateAx>
        <c:axId val="80771328"/>
        <c:scaling>
          <c:orientation val="minMax"/>
        </c:scaling>
        <c:delete val="1"/>
        <c:axPos val="b"/>
        <c:numFmt formatCode="ge" sourceLinked="1"/>
        <c:majorTickMark val="none"/>
        <c:minorTickMark val="none"/>
        <c:tickLblPos val="none"/>
        <c:crossAx val="80781696"/>
        <c:crosses val="autoZero"/>
        <c:auto val="1"/>
        <c:lblOffset val="100"/>
        <c:baseTimeUnit val="years"/>
      </c:dateAx>
      <c:valAx>
        <c:axId val="80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3074.96</c:v>
                </c:pt>
                <c:pt idx="1">
                  <c:v>3162.4</c:v>
                </c:pt>
                <c:pt idx="2">
                  <c:v>3261.4</c:v>
                </c:pt>
                <c:pt idx="3">
                  <c:v>2913.13</c:v>
                </c:pt>
                <c:pt idx="4">
                  <c:v>3033.41</c:v>
                </c:pt>
              </c:numCache>
            </c:numRef>
          </c:val>
          <c:extLst xmlns:c16r2="http://schemas.microsoft.com/office/drawing/2015/06/chart">
            <c:ext xmlns:c16="http://schemas.microsoft.com/office/drawing/2014/chart" uri="{C3380CC4-5D6E-409C-BE32-E72D297353CC}">
              <c16:uniqueId val="{00000000-F9F7-4BDF-A9BA-0B0CBE8C8B5E}"/>
            </c:ext>
          </c:extLst>
        </c:ser>
        <c:dLbls>
          <c:showLegendKey val="0"/>
          <c:showVal val="0"/>
          <c:showCatName val="0"/>
          <c:showSerName val="0"/>
          <c:showPercent val="0"/>
          <c:showBubbleSize val="0"/>
        </c:dLbls>
        <c:gapWidth val="150"/>
        <c:axId val="80823424"/>
        <c:axId val="808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F9F7-4BDF-A9BA-0B0CBE8C8B5E}"/>
            </c:ext>
          </c:extLst>
        </c:ser>
        <c:dLbls>
          <c:showLegendKey val="0"/>
          <c:showVal val="0"/>
          <c:showCatName val="0"/>
          <c:showSerName val="0"/>
          <c:showPercent val="0"/>
          <c:showBubbleSize val="0"/>
        </c:dLbls>
        <c:marker val="1"/>
        <c:smooth val="0"/>
        <c:axId val="80823424"/>
        <c:axId val="80825344"/>
      </c:lineChart>
      <c:dateAx>
        <c:axId val="80823424"/>
        <c:scaling>
          <c:orientation val="minMax"/>
        </c:scaling>
        <c:delete val="1"/>
        <c:axPos val="b"/>
        <c:numFmt formatCode="ge" sourceLinked="1"/>
        <c:majorTickMark val="none"/>
        <c:minorTickMark val="none"/>
        <c:tickLblPos val="none"/>
        <c:crossAx val="80825344"/>
        <c:crosses val="autoZero"/>
        <c:auto val="1"/>
        <c:lblOffset val="100"/>
        <c:baseTimeUnit val="years"/>
      </c:dateAx>
      <c:valAx>
        <c:axId val="80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35.99</c:v>
                </c:pt>
                <c:pt idx="1">
                  <c:v>36.51</c:v>
                </c:pt>
                <c:pt idx="2">
                  <c:v>31.44</c:v>
                </c:pt>
                <c:pt idx="3">
                  <c:v>38.35</c:v>
                </c:pt>
                <c:pt idx="4">
                  <c:v>37.229999999999997</c:v>
                </c:pt>
              </c:numCache>
            </c:numRef>
          </c:val>
          <c:extLst xmlns:c16r2="http://schemas.microsoft.com/office/drawing/2015/06/chart">
            <c:ext xmlns:c16="http://schemas.microsoft.com/office/drawing/2014/chart" uri="{C3380CC4-5D6E-409C-BE32-E72D297353CC}">
              <c16:uniqueId val="{00000000-7F2B-480A-B893-EE572D8C2D25}"/>
            </c:ext>
          </c:extLst>
        </c:ser>
        <c:dLbls>
          <c:showLegendKey val="0"/>
          <c:showVal val="0"/>
          <c:showCatName val="0"/>
          <c:showSerName val="0"/>
          <c:showPercent val="0"/>
          <c:showBubbleSize val="0"/>
        </c:dLbls>
        <c:gapWidth val="150"/>
        <c:axId val="80848384"/>
        <c:axId val="808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7F2B-480A-B893-EE572D8C2D25}"/>
            </c:ext>
          </c:extLst>
        </c:ser>
        <c:dLbls>
          <c:showLegendKey val="0"/>
          <c:showVal val="0"/>
          <c:showCatName val="0"/>
          <c:showSerName val="0"/>
          <c:showPercent val="0"/>
          <c:showBubbleSize val="0"/>
        </c:dLbls>
        <c:marker val="1"/>
        <c:smooth val="0"/>
        <c:axId val="80848384"/>
        <c:axId val="80850304"/>
      </c:lineChart>
      <c:dateAx>
        <c:axId val="80848384"/>
        <c:scaling>
          <c:orientation val="minMax"/>
        </c:scaling>
        <c:delete val="1"/>
        <c:axPos val="b"/>
        <c:numFmt formatCode="ge" sourceLinked="1"/>
        <c:majorTickMark val="none"/>
        <c:minorTickMark val="none"/>
        <c:tickLblPos val="none"/>
        <c:crossAx val="80850304"/>
        <c:crosses val="autoZero"/>
        <c:auto val="1"/>
        <c:lblOffset val="100"/>
        <c:baseTimeUnit val="years"/>
      </c:dateAx>
      <c:valAx>
        <c:axId val="80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309.66000000000003</c:v>
                </c:pt>
                <c:pt idx="1">
                  <c:v>317.92</c:v>
                </c:pt>
                <c:pt idx="2">
                  <c:v>369.05</c:v>
                </c:pt>
                <c:pt idx="3">
                  <c:v>355.55</c:v>
                </c:pt>
                <c:pt idx="4">
                  <c:v>375.11</c:v>
                </c:pt>
              </c:numCache>
            </c:numRef>
          </c:val>
          <c:extLst xmlns:c16r2="http://schemas.microsoft.com/office/drawing/2015/06/chart">
            <c:ext xmlns:c16="http://schemas.microsoft.com/office/drawing/2014/chart" uri="{C3380CC4-5D6E-409C-BE32-E72D297353CC}">
              <c16:uniqueId val="{00000000-8CA7-4FA2-A4E0-F7FFF7974296}"/>
            </c:ext>
          </c:extLst>
        </c:ser>
        <c:dLbls>
          <c:showLegendKey val="0"/>
          <c:showVal val="0"/>
          <c:showCatName val="0"/>
          <c:showSerName val="0"/>
          <c:showPercent val="0"/>
          <c:showBubbleSize val="0"/>
        </c:dLbls>
        <c:gapWidth val="150"/>
        <c:axId val="80950400"/>
        <c:axId val="809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8CA7-4FA2-A4E0-F7FFF7974296}"/>
            </c:ext>
          </c:extLst>
        </c:ser>
        <c:dLbls>
          <c:showLegendKey val="0"/>
          <c:showVal val="0"/>
          <c:showCatName val="0"/>
          <c:showSerName val="0"/>
          <c:showPercent val="0"/>
          <c:showBubbleSize val="0"/>
        </c:dLbls>
        <c:marker val="1"/>
        <c:smooth val="0"/>
        <c:axId val="80950400"/>
        <c:axId val="80952320"/>
      </c:lineChart>
      <c:dateAx>
        <c:axId val="80950400"/>
        <c:scaling>
          <c:orientation val="minMax"/>
        </c:scaling>
        <c:delete val="1"/>
        <c:axPos val="b"/>
        <c:numFmt formatCode="ge" sourceLinked="1"/>
        <c:majorTickMark val="none"/>
        <c:minorTickMark val="none"/>
        <c:tickLblPos val="none"/>
        <c:crossAx val="80952320"/>
        <c:crosses val="autoZero"/>
        <c:auto val="1"/>
        <c:lblOffset val="100"/>
        <c:baseTimeUnit val="years"/>
      </c:dateAx>
      <c:valAx>
        <c:axId val="80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高知県　四万十市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34430</v>
      </c>
      <c r="AM8" s="49"/>
      <c r="AN8" s="49"/>
      <c r="AO8" s="49"/>
      <c r="AP8" s="49"/>
      <c r="AQ8" s="49"/>
      <c r="AR8" s="49"/>
      <c r="AS8" s="49"/>
      <c r="AT8" s="45">
        <f>データ!$S$6</f>
        <v>632.29</v>
      </c>
      <c r="AU8" s="45"/>
      <c r="AV8" s="45"/>
      <c r="AW8" s="45"/>
      <c r="AX8" s="45"/>
      <c r="AY8" s="45"/>
      <c r="AZ8" s="45"/>
      <c r="BA8" s="45"/>
      <c r="BB8" s="45">
        <f>データ!$T$6</f>
        <v>54.45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19.47</v>
      </c>
      <c r="Q10" s="45"/>
      <c r="R10" s="45"/>
      <c r="S10" s="45"/>
      <c r="T10" s="45"/>
      <c r="U10" s="45"/>
      <c r="V10" s="45"/>
      <c r="W10" s="49">
        <f>データ!$Q$6</f>
        <v>2345</v>
      </c>
      <c r="X10" s="49"/>
      <c r="Y10" s="49"/>
      <c r="Z10" s="49"/>
      <c r="AA10" s="49"/>
      <c r="AB10" s="49"/>
      <c r="AC10" s="49"/>
      <c r="AD10" s="2"/>
      <c r="AE10" s="2"/>
      <c r="AF10" s="2"/>
      <c r="AG10" s="2"/>
      <c r="AH10" s="2"/>
      <c r="AI10" s="2"/>
      <c r="AJ10" s="2"/>
      <c r="AK10" s="2"/>
      <c r="AL10" s="49">
        <f>データ!$U$6</f>
        <v>6644</v>
      </c>
      <c r="AM10" s="49"/>
      <c r="AN10" s="49"/>
      <c r="AO10" s="49"/>
      <c r="AP10" s="49"/>
      <c r="AQ10" s="49"/>
      <c r="AR10" s="49"/>
      <c r="AS10" s="49"/>
      <c r="AT10" s="45">
        <f>データ!$V$6</f>
        <v>134.69999999999999</v>
      </c>
      <c r="AU10" s="45"/>
      <c r="AV10" s="45"/>
      <c r="AW10" s="45"/>
      <c r="AX10" s="45"/>
      <c r="AY10" s="45"/>
      <c r="AZ10" s="45"/>
      <c r="BA10" s="45"/>
      <c r="BB10" s="45">
        <f>データ!$W$6</f>
        <v>49.32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ayxOXTCQY+wxUtsCNPrV5K8GAJIAWd3Fxspy3RqbeOtL8gMgVXx+3tC6allmgPA8nY/KuMmHxj48YT1d4rk04w==" saltValue="gPGrn+TnHhMZ1umy2x5xp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392103</v>
      </c>
      <c r="D6" s="33">
        <f t="shared" si="3"/>
        <v>47</v>
      </c>
      <c r="E6" s="33">
        <f t="shared" si="3"/>
        <v>1</v>
      </c>
      <c r="F6" s="33">
        <f t="shared" si="3"/>
        <v>0</v>
      </c>
      <c r="G6" s="33">
        <f t="shared" si="3"/>
        <v>0</v>
      </c>
      <c r="H6" s="33" t="str">
        <f t="shared" si="3"/>
        <v>高知県　四万十市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19.47</v>
      </c>
      <c r="Q6" s="34">
        <f t="shared" si="3"/>
        <v>2345</v>
      </c>
      <c r="R6" s="34">
        <f t="shared" si="3"/>
        <v>34430</v>
      </c>
      <c r="S6" s="34">
        <f t="shared" si="3"/>
        <v>632.29</v>
      </c>
      <c r="T6" s="34">
        <f t="shared" si="3"/>
        <v>54.45</v>
      </c>
      <c r="U6" s="34">
        <f t="shared" si="3"/>
        <v>6644</v>
      </c>
      <c r="V6" s="34">
        <f t="shared" si="3"/>
        <v>134.69999999999999</v>
      </c>
      <c r="W6" s="34">
        <f t="shared" si="3"/>
        <v>49.32</v>
      </c>
      <c r="X6" s="35">
        <f>IF(X7="",NA(),X7)</f>
        <v>58.69</v>
      </c>
      <c r="Y6" s="35">
        <f t="shared" ref="Y6:AG6" si="4">IF(Y7="",NA(),Y7)</f>
        <v>61.2</v>
      </c>
      <c r="Z6" s="35">
        <f t="shared" si="4"/>
        <v>58.83</v>
      </c>
      <c r="AA6" s="35">
        <f t="shared" si="4"/>
        <v>60.25</v>
      </c>
      <c r="AB6" s="35">
        <f t="shared" si="4"/>
        <v>59.65</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3074.96</v>
      </c>
      <c r="BF6" s="35">
        <f t="shared" ref="BF6:BN6" si="7">IF(BF7="",NA(),BF7)</f>
        <v>3162.4</v>
      </c>
      <c r="BG6" s="35">
        <f t="shared" si="7"/>
        <v>3261.4</v>
      </c>
      <c r="BH6" s="35">
        <f t="shared" si="7"/>
        <v>2913.13</v>
      </c>
      <c r="BI6" s="35">
        <f t="shared" si="7"/>
        <v>3033.41</v>
      </c>
      <c r="BJ6" s="35">
        <f t="shared" si="7"/>
        <v>1167.7</v>
      </c>
      <c r="BK6" s="35">
        <f t="shared" si="7"/>
        <v>1228.58</v>
      </c>
      <c r="BL6" s="35">
        <f t="shared" si="7"/>
        <v>1280.18</v>
      </c>
      <c r="BM6" s="35">
        <f t="shared" si="7"/>
        <v>1346.23</v>
      </c>
      <c r="BN6" s="35">
        <f t="shared" si="7"/>
        <v>1295.06</v>
      </c>
      <c r="BO6" s="34" t="str">
        <f>IF(BO7="","",IF(BO7="-","【-】","【"&amp;SUBSTITUTE(TEXT(BO7,"#,##0.00"),"-","△")&amp;"】"))</f>
        <v>【1,141.75】</v>
      </c>
      <c r="BP6" s="35">
        <f>IF(BP7="",NA(),BP7)</f>
        <v>35.99</v>
      </c>
      <c r="BQ6" s="35">
        <f t="shared" ref="BQ6:BY6" si="8">IF(BQ7="",NA(),BQ7)</f>
        <v>36.51</v>
      </c>
      <c r="BR6" s="35">
        <f t="shared" si="8"/>
        <v>31.44</v>
      </c>
      <c r="BS6" s="35">
        <f t="shared" si="8"/>
        <v>38.35</v>
      </c>
      <c r="BT6" s="35">
        <f t="shared" si="8"/>
        <v>37.229999999999997</v>
      </c>
      <c r="BU6" s="35">
        <f t="shared" si="8"/>
        <v>54.43</v>
      </c>
      <c r="BV6" s="35">
        <f t="shared" si="8"/>
        <v>53.81</v>
      </c>
      <c r="BW6" s="35">
        <f t="shared" si="8"/>
        <v>53.62</v>
      </c>
      <c r="BX6" s="35">
        <f t="shared" si="8"/>
        <v>53.41</v>
      </c>
      <c r="BY6" s="35">
        <f t="shared" si="8"/>
        <v>53.29</v>
      </c>
      <c r="BZ6" s="34" t="str">
        <f>IF(BZ7="","",IF(BZ7="-","【-】","【"&amp;SUBSTITUTE(TEXT(BZ7,"#,##0.00"),"-","△")&amp;"】"))</f>
        <v>【54.93】</v>
      </c>
      <c r="CA6" s="35">
        <f>IF(CA7="",NA(),CA7)</f>
        <v>309.66000000000003</v>
      </c>
      <c r="CB6" s="35">
        <f t="shared" ref="CB6:CJ6" si="9">IF(CB7="",NA(),CB7)</f>
        <v>317.92</v>
      </c>
      <c r="CC6" s="35">
        <f t="shared" si="9"/>
        <v>369.05</v>
      </c>
      <c r="CD6" s="35">
        <f t="shared" si="9"/>
        <v>355.55</v>
      </c>
      <c r="CE6" s="35">
        <f t="shared" si="9"/>
        <v>375.11</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54.03</v>
      </c>
      <c r="CM6" s="35">
        <f t="shared" ref="CM6:CU6" si="10">IF(CM7="",NA(),CM7)</f>
        <v>52.8</v>
      </c>
      <c r="CN6" s="35">
        <f t="shared" si="10"/>
        <v>71.599999999999994</v>
      </c>
      <c r="CO6" s="35">
        <f t="shared" si="10"/>
        <v>64.510000000000005</v>
      </c>
      <c r="CP6" s="35">
        <f t="shared" si="10"/>
        <v>63.84</v>
      </c>
      <c r="CQ6" s="35">
        <f t="shared" si="10"/>
        <v>60.17</v>
      </c>
      <c r="CR6" s="35">
        <f t="shared" si="10"/>
        <v>58.96</v>
      </c>
      <c r="CS6" s="35">
        <f t="shared" si="10"/>
        <v>58.1</v>
      </c>
      <c r="CT6" s="35">
        <f t="shared" si="10"/>
        <v>56.19</v>
      </c>
      <c r="CU6" s="35">
        <f t="shared" si="10"/>
        <v>56.65</v>
      </c>
      <c r="CV6" s="34" t="str">
        <f>IF(CV7="","",IF(CV7="-","【-】","【"&amp;SUBSTITUTE(TEXT(CV7,"#,##0.00"),"-","△")&amp;"】"))</f>
        <v>【56.91】</v>
      </c>
      <c r="CW6" s="35">
        <f>IF(CW7="",NA(),CW7)</f>
        <v>83.33</v>
      </c>
      <c r="CX6" s="35">
        <f t="shared" ref="CX6:DF6" si="11">IF(CX7="",NA(),CX7)</f>
        <v>82.82</v>
      </c>
      <c r="CY6" s="35">
        <f t="shared" si="11"/>
        <v>89.03</v>
      </c>
      <c r="CZ6" s="35">
        <f t="shared" si="11"/>
        <v>90.91</v>
      </c>
      <c r="DA6" s="35">
        <f t="shared" si="11"/>
        <v>90.91</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7.86</v>
      </c>
      <c r="EE6" s="35">
        <f t="shared" ref="EE6:EM6" si="14">IF(EE7="",NA(),EE7)</f>
        <v>7.85</v>
      </c>
      <c r="EF6" s="35">
        <f t="shared" si="14"/>
        <v>3.25</v>
      </c>
      <c r="EG6" s="35">
        <f t="shared" si="14"/>
        <v>1.79</v>
      </c>
      <c r="EH6" s="35">
        <f t="shared" si="14"/>
        <v>1.25</v>
      </c>
      <c r="EI6" s="35">
        <f t="shared" si="14"/>
        <v>0.89</v>
      </c>
      <c r="EJ6" s="35">
        <f t="shared" si="14"/>
        <v>0.98</v>
      </c>
      <c r="EK6" s="35">
        <f t="shared" si="14"/>
        <v>0.76</v>
      </c>
      <c r="EL6" s="35">
        <f t="shared" si="14"/>
        <v>0.8</v>
      </c>
      <c r="EM6" s="35">
        <f t="shared" si="14"/>
        <v>0.96</v>
      </c>
      <c r="EN6" s="34" t="str">
        <f>IF(EN7="","",IF(EN7="-","【-】","【"&amp;SUBSTITUTE(TEXT(EN7,"#,##0.00"),"-","△")&amp;"】"))</f>
        <v>【0.72】</v>
      </c>
    </row>
    <row r="7" spans="1:144" s="36" customFormat="1">
      <c r="A7" s="28"/>
      <c r="B7" s="37">
        <v>2017</v>
      </c>
      <c r="C7" s="37">
        <v>392103</v>
      </c>
      <c r="D7" s="37">
        <v>47</v>
      </c>
      <c r="E7" s="37">
        <v>1</v>
      </c>
      <c r="F7" s="37">
        <v>0</v>
      </c>
      <c r="G7" s="37">
        <v>0</v>
      </c>
      <c r="H7" s="37" t="s">
        <v>108</v>
      </c>
      <c r="I7" s="37" t="s">
        <v>109</v>
      </c>
      <c r="J7" s="37" t="s">
        <v>110</v>
      </c>
      <c r="K7" s="37" t="s">
        <v>111</v>
      </c>
      <c r="L7" s="37" t="s">
        <v>112</v>
      </c>
      <c r="M7" s="37" t="s">
        <v>113</v>
      </c>
      <c r="N7" s="38" t="s">
        <v>114</v>
      </c>
      <c r="O7" s="38" t="s">
        <v>115</v>
      </c>
      <c r="P7" s="38">
        <v>19.47</v>
      </c>
      <c r="Q7" s="38">
        <v>2345</v>
      </c>
      <c r="R7" s="38">
        <v>34430</v>
      </c>
      <c r="S7" s="38">
        <v>632.29</v>
      </c>
      <c r="T7" s="38">
        <v>54.45</v>
      </c>
      <c r="U7" s="38">
        <v>6644</v>
      </c>
      <c r="V7" s="38">
        <v>134.69999999999999</v>
      </c>
      <c r="W7" s="38">
        <v>49.32</v>
      </c>
      <c r="X7" s="38">
        <v>58.69</v>
      </c>
      <c r="Y7" s="38">
        <v>61.2</v>
      </c>
      <c r="Z7" s="38">
        <v>58.83</v>
      </c>
      <c r="AA7" s="38">
        <v>60.25</v>
      </c>
      <c r="AB7" s="38">
        <v>59.65</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3074.96</v>
      </c>
      <c r="BF7" s="38">
        <v>3162.4</v>
      </c>
      <c r="BG7" s="38">
        <v>3261.4</v>
      </c>
      <c r="BH7" s="38">
        <v>2913.13</v>
      </c>
      <c r="BI7" s="38">
        <v>3033.41</v>
      </c>
      <c r="BJ7" s="38">
        <v>1167.7</v>
      </c>
      <c r="BK7" s="38">
        <v>1228.58</v>
      </c>
      <c r="BL7" s="38">
        <v>1280.18</v>
      </c>
      <c r="BM7" s="38">
        <v>1346.23</v>
      </c>
      <c r="BN7" s="38">
        <v>1295.06</v>
      </c>
      <c r="BO7" s="38">
        <v>1141.75</v>
      </c>
      <c r="BP7" s="38">
        <v>35.99</v>
      </c>
      <c r="BQ7" s="38">
        <v>36.51</v>
      </c>
      <c r="BR7" s="38">
        <v>31.44</v>
      </c>
      <c r="BS7" s="38">
        <v>38.35</v>
      </c>
      <c r="BT7" s="38">
        <v>37.229999999999997</v>
      </c>
      <c r="BU7" s="38">
        <v>54.43</v>
      </c>
      <c r="BV7" s="38">
        <v>53.81</v>
      </c>
      <c r="BW7" s="38">
        <v>53.62</v>
      </c>
      <c r="BX7" s="38">
        <v>53.41</v>
      </c>
      <c r="BY7" s="38">
        <v>53.29</v>
      </c>
      <c r="BZ7" s="38">
        <v>54.93</v>
      </c>
      <c r="CA7" s="38">
        <v>309.66000000000003</v>
      </c>
      <c r="CB7" s="38">
        <v>317.92</v>
      </c>
      <c r="CC7" s="38">
        <v>369.05</v>
      </c>
      <c r="CD7" s="38">
        <v>355.55</v>
      </c>
      <c r="CE7" s="38">
        <v>375.11</v>
      </c>
      <c r="CF7" s="38">
        <v>279.8</v>
      </c>
      <c r="CG7" s="38">
        <v>284.64999999999998</v>
      </c>
      <c r="CH7" s="38">
        <v>287.7</v>
      </c>
      <c r="CI7" s="38">
        <v>277.39999999999998</v>
      </c>
      <c r="CJ7" s="38">
        <v>259.02</v>
      </c>
      <c r="CK7" s="38">
        <v>292.18</v>
      </c>
      <c r="CL7" s="38">
        <v>54.03</v>
      </c>
      <c r="CM7" s="38">
        <v>52.8</v>
      </c>
      <c r="CN7" s="38">
        <v>71.599999999999994</v>
      </c>
      <c r="CO7" s="38">
        <v>64.510000000000005</v>
      </c>
      <c r="CP7" s="38">
        <v>63.84</v>
      </c>
      <c r="CQ7" s="38">
        <v>60.17</v>
      </c>
      <c r="CR7" s="38">
        <v>58.96</v>
      </c>
      <c r="CS7" s="38">
        <v>58.1</v>
      </c>
      <c r="CT7" s="38">
        <v>56.19</v>
      </c>
      <c r="CU7" s="38">
        <v>56.65</v>
      </c>
      <c r="CV7" s="38">
        <v>56.91</v>
      </c>
      <c r="CW7" s="38">
        <v>83.33</v>
      </c>
      <c r="CX7" s="38">
        <v>82.82</v>
      </c>
      <c r="CY7" s="38">
        <v>89.03</v>
      </c>
      <c r="CZ7" s="38">
        <v>90.91</v>
      </c>
      <c r="DA7" s="38">
        <v>90.91</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7.86</v>
      </c>
      <c r="EE7" s="38">
        <v>7.85</v>
      </c>
      <c r="EF7" s="38">
        <v>3.25</v>
      </c>
      <c r="EG7" s="38">
        <v>1.79</v>
      </c>
      <c r="EH7" s="38">
        <v>1.25</v>
      </c>
      <c r="EI7" s="38">
        <v>0.89</v>
      </c>
      <c r="EJ7" s="38">
        <v>0.98</v>
      </c>
      <c r="EK7" s="38">
        <v>0.76</v>
      </c>
      <c r="EL7" s="38">
        <v>0.8</v>
      </c>
      <c r="EM7" s="38">
        <v>0.96</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2018-12-03T08:45:21Z</dcterms:created>
  <dcterms:modified xsi:type="dcterms:W3CDTF">2019-01-30T01:16:46Z</dcterms:modified>
  <cp:category/>
</cp:coreProperties>
</file>