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 町民課\①課長補佐\①通常業務関係\⑬経営比較分析表\30年度\"/>
    </mc:Choice>
  </mc:AlternateContent>
  <workbookProtection workbookAlgorithmName="SHA-512" workbookHashValue="PWH6iUlEye032Uo3u80ALNljc8J3mCY0SOz/TArrg/A9DFn7iKNzqPDn3zxwj+JkkOs+5ybe7zZUIEYJ8uzgsw==" workbookSaltValue="8sBPp07dMPHr3HyGDazDF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<sst xmlns="http://schemas.openxmlformats.org/spreadsheetml/2006/main" count="237" uniqueCount="124">
  <si>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</si>
  <si>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</si>
  <si>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</si>
  <si>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</si>
  <si>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</si>
  <si>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</si>
  <si>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</si>
  <si>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</si>
  <si>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</si>
  <si>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</si>
  <si>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</si>
  <si>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</si>
  <si>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</si>
  <si>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</si>
  <si>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</si>
  <si>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</si>
  <si>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</si>
  <si>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</si>
  <si>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</si>
  <si>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</si>
  <si>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</si>
  <si>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</si>
  <si>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</si>
  <si>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</si>
  <si>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</si>
  <si>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</si>
  <si>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</si>
  <si>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</si>
  <si>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</si>
  <si>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</si>
  <si>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</si>
  <si>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</si>
  <si>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</si>
  <si>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</si>
  <si>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</si>
  <si>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</si>
  <si>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</si>
  <si>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</si>
  <si>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</si>
  <si>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</si>
  <si>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</si>
  <si>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</si>
  <si>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</si>
  <si>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</si>
  <si>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</si>
  <si>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</si>
  <si>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</si>
  <si>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</si>
  <si>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</si>
  <si>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</si>
  <si>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</si>
  <si>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</si>
  <si>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</si>
  <si>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</si>
  <si>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</si>
  <si>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</si>
  <si>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</si>
  <si>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</si>
  <si>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</si>
  <si>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</si>
  <si>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</si>
  <si>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</si>
  <si>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</si>
  <si>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</si>
  <si>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</si>
  <si>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</si>
  <si>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</si>
  <si>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</si>
  <si>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</si>
  <si>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</si>
  <si>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</si>
  <si>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</si>
  <si>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</si>
  <si>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</si>
  <si>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</si>
  <si>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</si>
  <si>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</si>
  <si>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</si>
  <si>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</si>
  <si>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</si>
  <si>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</si>
  <si>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</si>
  <si>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</si>
  <si>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</si>
  <si>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</si>
  <si>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</si>
  <si>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</si>
  <si>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</si>
  <si>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</si>
  <si>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</si>
  <si>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</si>
  <si>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</si>
  <si>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</si>
  <si>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</si>
  <si>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</si>
  <si>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</si>
  <si>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</si>
  <si>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</si>
  <si>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</si>
  <si>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</si>
  <si>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</si>
  <si>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</si>
  <si>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</si>
  <si>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</si>
  <si>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</si>
  <si>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</si>
  <si>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</si>
  <si>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</si>
  <si>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</si>
  <si>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</si>
  <si>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</si>
  <si>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</si>
  <si>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</si>
  <si>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</si>
  <si>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</si>
  <si>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</si>
  <si>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</si>
  <si>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</si>
  <si>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</si>
  <si>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</si>
  <si>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</si>
  <si>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収益的収支比率、料金回収率を見ても、給水収益だけでは賄えておらず、一般会計からの繰入金により維持している状態である。
　単年度の収支が赤字であることから適正な水道料金の見直しなど経営改善に向けた取り組みが必要である。
《効率性》
　今後の施設の耐震化、維持管理費等の投資、また将来の給水人口の減少等を踏まえた分析が必要であり検討していかなければならない。</t>
    <rPh sb="1" eb="4">
      <t>ケンゼンセイ</t>
    </rPh>
    <rPh sb="15" eb="17">
      <t>リョウキン</t>
    </rPh>
    <rPh sb="17" eb="19">
      <t>カイシュウ</t>
    </rPh>
    <rPh sb="19" eb="20">
      <t>リツ</t>
    </rPh>
    <rPh sb="21" eb="22">
      <t>ミ</t>
    </rPh>
    <rPh sb="25" eb="27">
      <t>キュウスイ</t>
    </rPh>
    <rPh sb="27" eb="29">
      <t>シュウエキ</t>
    </rPh>
    <rPh sb="33" eb="34">
      <t>マカナ</t>
    </rPh>
    <rPh sb="40" eb="42">
      <t>イッパン</t>
    </rPh>
    <rPh sb="42" eb="44">
      <t>カイケイ</t>
    </rPh>
    <rPh sb="47" eb="49">
      <t>クリイレ</t>
    </rPh>
    <rPh sb="49" eb="50">
      <t>カネ</t>
    </rPh>
    <rPh sb="53" eb="55">
      <t>イジ</t>
    </rPh>
    <rPh sb="59" eb="61">
      <t>ジョウタイ</t>
    </rPh>
    <rPh sb="67" eb="70">
      <t>タンネンド</t>
    </rPh>
    <rPh sb="71" eb="73">
      <t>シュウシ</t>
    </rPh>
    <rPh sb="74" eb="76">
      <t>アカジ</t>
    </rPh>
    <rPh sb="83" eb="85">
      <t>テキセイ</t>
    </rPh>
    <rPh sb="86" eb="88">
      <t>スイドウ</t>
    </rPh>
    <rPh sb="88" eb="90">
      <t>リョウキン</t>
    </rPh>
    <rPh sb="91" eb="93">
      <t>ミナオ</t>
    </rPh>
    <rPh sb="96" eb="98">
      <t>ケイエイ</t>
    </rPh>
    <rPh sb="98" eb="100">
      <t>カイゼン</t>
    </rPh>
    <rPh sb="101" eb="102">
      <t>ム</t>
    </rPh>
    <rPh sb="104" eb="105">
      <t>ト</t>
    </rPh>
    <rPh sb="106" eb="107">
      <t>ク</t>
    </rPh>
    <rPh sb="109" eb="111">
      <t>ヒツヨウ</t>
    </rPh>
    <rPh sb="117" eb="120">
      <t>コウリツセイ</t>
    </rPh>
    <rPh sb="123" eb="125">
      <t>コンゴ</t>
    </rPh>
    <rPh sb="126" eb="128">
      <t>シセツ</t>
    </rPh>
    <rPh sb="129" eb="132">
      <t>タイシンカ</t>
    </rPh>
    <rPh sb="133" eb="135">
      <t>イジ</t>
    </rPh>
    <rPh sb="135" eb="139">
      <t>カンリヒトウ</t>
    </rPh>
    <rPh sb="140" eb="142">
      <t>トウシ</t>
    </rPh>
    <rPh sb="145" eb="147">
      <t>ショウライ</t>
    </rPh>
    <rPh sb="148" eb="150">
      <t>キュウスイ</t>
    </rPh>
    <rPh sb="150" eb="152">
      <t>ジンコウ</t>
    </rPh>
    <rPh sb="153" eb="156">
      <t>ゲンショウトウ</t>
    </rPh>
    <rPh sb="157" eb="158">
      <t>フ</t>
    </rPh>
    <rPh sb="161" eb="163">
      <t>ブンセキ</t>
    </rPh>
    <rPh sb="164" eb="166">
      <t>ヒツヨウ</t>
    </rPh>
    <rPh sb="169" eb="171">
      <t>ケントウ</t>
    </rPh>
    <phoneticPr fontId="16"/>
  </si>
  <si>
    <t>　中長期的な更新計画を策定し、老朽管路の更新、耐震化を進める。</t>
    <rPh sb="1" eb="5">
      <t>チュウチョウキテキ</t>
    </rPh>
    <rPh sb="6" eb="8">
      <t>コウシン</t>
    </rPh>
    <rPh sb="8" eb="10">
      <t>ケイカク</t>
    </rPh>
    <rPh sb="11" eb="13">
      <t>サクテイ</t>
    </rPh>
    <rPh sb="15" eb="17">
      <t>ロウキュウ</t>
    </rPh>
    <rPh sb="17" eb="19">
      <t>カンロ</t>
    </rPh>
    <rPh sb="20" eb="22">
      <t>コウシン</t>
    </rPh>
    <rPh sb="23" eb="26">
      <t>タイシンカ</t>
    </rPh>
    <rPh sb="27" eb="28">
      <t>スス</t>
    </rPh>
    <phoneticPr fontId="16"/>
  </si>
  <si>
    <t>　人口の減少に伴い給水収益の減少は続くと見込まれ、老朽化施設等の計画的な更新や耐震化を進めることで経営状況は厳しくなると思われる。
　今後は経営収支の見通しを踏まえ、水道料金を見直し経営の効率化に努める。
　</t>
    <rPh sb="1" eb="3">
      <t>ジンコウ</t>
    </rPh>
    <rPh sb="4" eb="6">
      <t>ゲンショウ</t>
    </rPh>
    <rPh sb="7" eb="8">
      <t>トモナ</t>
    </rPh>
    <rPh sb="9" eb="11">
      <t>キュウスイ</t>
    </rPh>
    <rPh sb="11" eb="13">
      <t>シュウエキ</t>
    </rPh>
    <rPh sb="14" eb="16">
      <t>ゲンショウ</t>
    </rPh>
    <rPh sb="17" eb="18">
      <t>ツヅ</t>
    </rPh>
    <rPh sb="20" eb="22">
      <t>ミコ</t>
    </rPh>
    <rPh sb="25" eb="28">
      <t>ロウキュウカ</t>
    </rPh>
    <rPh sb="28" eb="31">
      <t>シセツトウ</t>
    </rPh>
    <rPh sb="32" eb="35">
      <t>ケイカクテキ</t>
    </rPh>
    <rPh sb="36" eb="38">
      <t>コウシン</t>
    </rPh>
    <rPh sb="39" eb="42">
      <t>タイシンカ</t>
    </rPh>
    <rPh sb="43" eb="44">
      <t>スス</t>
    </rPh>
    <rPh sb="49" eb="51">
      <t>ケイエイ</t>
    </rPh>
    <rPh sb="51" eb="53">
      <t>ジョウキョウ</t>
    </rPh>
    <rPh sb="54" eb="55">
      <t>キビ</t>
    </rPh>
    <rPh sb="60" eb="61">
      <t>オモ</t>
    </rPh>
    <rPh sb="67" eb="69">
      <t>コンゴ</t>
    </rPh>
    <rPh sb="70" eb="72">
      <t>ケイエイ</t>
    </rPh>
    <rPh sb="72" eb="74">
      <t>シュウシ</t>
    </rPh>
    <rPh sb="75" eb="77">
      <t>ミトオ</t>
    </rPh>
    <rPh sb="79" eb="80">
      <t>フ</t>
    </rPh>
    <rPh sb="83" eb="85">
      <t>スイドウ</t>
    </rPh>
    <rPh sb="85" eb="87">
      <t>リョウキン</t>
    </rPh>
    <rPh sb="88" eb="90">
      <t>ミナオ</t>
    </rPh>
    <rPh sb="91" eb="93">
      <t>ケイエイ</t>
    </rPh>
    <rPh sb="94" eb="97">
      <t>コウリツカ</t>
    </rPh>
    <rPh sb="98" eb="99">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</si>
</sst>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5.47</c:v>
                </c:pt>
                <c:pt idx="1">
                  <c:v>0.81</c:v>
                </c:pt>
                <c:pt idx="2">
                  <c:v>1.21</c:v>
                </c:pt>
                <c:pt idx="3">
                  <c:v>0.65</c:v>
                </c:pt>
                <c:pt idx="4" formatCode="#,##0.00;&quot;△&quot;#,##0.00">
                  <c:v>0</c:v>
                </c:pt>
              </c:numCache>
            </c:numRef>
          </c:val>
          <c:extLst xmlns:c16r2="http://schemas.microsoft.com/office/drawing/2015/06/chart">
            <c:ext xmlns:c16="http://schemas.microsoft.com/office/drawing/2014/chart" uri="{C3380CC4-5D6E-409C-BE32-E72D297353CC}">
              <c16:uniqueId val="{00000000-C0C9-47B8-9142-E628CE8AC97D}"/>
            </c:ext>
          </c:extLst>
        </c:ser>
        <c:dLbls>
          <c:showLegendKey val="0"/>
          <c:showVal val="0"/>
          <c:showCatName val="0"/>
          <c:showSerName val="0"/>
          <c:showPercent val="0"/>
          <c:showBubbleSize val="0"/>
        </c:dLbls>
        <c:gapWidth val="150"/>
        <c:axId val="559624568"/>
        <c:axId val="5596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C0C9-47B8-9142-E628CE8AC97D}"/>
            </c:ext>
          </c:extLst>
        </c:ser>
        <c:dLbls>
          <c:showLegendKey val="0"/>
          <c:showVal val="0"/>
          <c:showCatName val="0"/>
          <c:showSerName val="0"/>
          <c:showPercent val="0"/>
          <c:showBubbleSize val="0"/>
        </c:dLbls>
        <c:marker val="1"/>
        <c:smooth val="0"/>
        <c:axId val="559624568"/>
        <c:axId val="559624960"/>
      </c:lineChart>
      <c:dateAx>
        <c:axId val="559624568"/>
        <c:scaling>
          <c:orientation val="minMax"/>
        </c:scaling>
        <c:delete val="1"/>
        <c:axPos val="b"/>
        <c:numFmt formatCode="ge" sourceLinked="1"/>
        <c:majorTickMark val="none"/>
        <c:minorTickMark val="none"/>
        <c:tickLblPos val="none"/>
        <c:crossAx val="559624960"/>
        <c:crosses val="autoZero"/>
        <c:auto val="1"/>
        <c:lblOffset val="100"/>
        <c:baseTimeUnit val="years"/>
      </c:dateAx>
      <c:valAx>
        <c:axId val="5596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2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74.69</c:v>
                </c:pt>
                <c:pt idx="1">
                  <c:v>71.95</c:v>
                </c:pt>
                <c:pt idx="2">
                  <c:v>73.180000000000007</c:v>
                </c:pt>
                <c:pt idx="3">
                  <c:v>72.239999999999995</c:v>
                </c:pt>
                <c:pt idx="4">
                  <c:v>72.239999999999995</c:v>
                </c:pt>
              </c:numCache>
            </c:numRef>
          </c:val>
          <c:extLst xmlns:c16r2="http://schemas.microsoft.com/office/drawing/2015/06/chart">
            <c:ext xmlns:c16="http://schemas.microsoft.com/office/drawing/2014/chart" uri="{C3380CC4-5D6E-409C-BE32-E72D297353CC}">
              <c16:uniqueId val="{00000000-AA66-45FC-B146-A3B81B0641BF}"/>
            </c:ext>
          </c:extLst>
        </c:ser>
        <c:dLbls>
          <c:showLegendKey val="0"/>
          <c:showVal val="0"/>
          <c:showCatName val="0"/>
          <c:showSerName val="0"/>
          <c:showPercent val="0"/>
          <c:showBubbleSize val="0"/>
        </c:dLbls>
        <c:gapWidth val="150"/>
        <c:axId val="559060648"/>
        <c:axId val="55906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AA66-45FC-B146-A3B81B0641BF}"/>
            </c:ext>
          </c:extLst>
        </c:ser>
        <c:dLbls>
          <c:showLegendKey val="0"/>
          <c:showVal val="0"/>
          <c:showCatName val="0"/>
          <c:showSerName val="0"/>
          <c:showPercent val="0"/>
          <c:showBubbleSize val="0"/>
        </c:dLbls>
        <c:marker val="1"/>
        <c:smooth val="0"/>
        <c:axId val="559060648"/>
        <c:axId val="559061040"/>
      </c:lineChart>
      <c:dateAx>
        <c:axId val="559060648"/>
        <c:scaling>
          <c:orientation val="minMax"/>
        </c:scaling>
        <c:delete val="1"/>
        <c:axPos val="b"/>
        <c:numFmt formatCode="ge" sourceLinked="1"/>
        <c:majorTickMark val="none"/>
        <c:minorTickMark val="none"/>
        <c:tickLblPos val="none"/>
        <c:crossAx val="559061040"/>
        <c:crosses val="autoZero"/>
        <c:auto val="1"/>
        <c:lblOffset val="100"/>
        <c:baseTimeUnit val="years"/>
      </c:dateAx>
      <c:valAx>
        <c:axId val="55906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92.31</c:v>
                </c:pt>
                <c:pt idx="1">
                  <c:v>92.31</c:v>
                </c:pt>
                <c:pt idx="2">
                  <c:v>92.31</c:v>
                </c:pt>
                <c:pt idx="3">
                  <c:v>92.31</c:v>
                </c:pt>
                <c:pt idx="4">
                  <c:v>94.02</c:v>
                </c:pt>
              </c:numCache>
            </c:numRef>
          </c:val>
          <c:extLst xmlns:c16r2="http://schemas.microsoft.com/office/drawing/2015/06/chart">
            <c:ext xmlns:c16="http://schemas.microsoft.com/office/drawing/2014/chart" uri="{C3380CC4-5D6E-409C-BE32-E72D297353CC}">
              <c16:uniqueId val="{00000000-5BDE-4B3E-8310-E960BAFF6DBE}"/>
            </c:ext>
          </c:extLst>
        </c:ser>
        <c:dLbls>
          <c:showLegendKey val="0"/>
          <c:showVal val="0"/>
          <c:showCatName val="0"/>
          <c:showSerName val="0"/>
          <c:showPercent val="0"/>
          <c:showBubbleSize val="0"/>
        </c:dLbls>
        <c:gapWidth val="150"/>
        <c:axId val="559012216"/>
        <c:axId val="5590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5BDE-4B3E-8310-E960BAFF6DBE}"/>
            </c:ext>
          </c:extLst>
        </c:ser>
        <c:dLbls>
          <c:showLegendKey val="0"/>
          <c:showVal val="0"/>
          <c:showCatName val="0"/>
          <c:showSerName val="0"/>
          <c:showPercent val="0"/>
          <c:showBubbleSize val="0"/>
        </c:dLbls>
        <c:marker val="1"/>
        <c:smooth val="0"/>
        <c:axId val="559012216"/>
        <c:axId val="559012608"/>
      </c:lineChart>
      <c:dateAx>
        <c:axId val="559012216"/>
        <c:scaling>
          <c:orientation val="minMax"/>
        </c:scaling>
        <c:delete val="1"/>
        <c:axPos val="b"/>
        <c:numFmt formatCode="ge" sourceLinked="1"/>
        <c:majorTickMark val="none"/>
        <c:minorTickMark val="none"/>
        <c:tickLblPos val="none"/>
        <c:crossAx val="559012608"/>
        <c:crosses val="autoZero"/>
        <c:auto val="1"/>
        <c:lblOffset val="100"/>
        <c:baseTimeUnit val="years"/>
      </c:dateAx>
      <c:valAx>
        <c:axId val="559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59.27</c:v>
                </c:pt>
                <c:pt idx="1">
                  <c:v>57.49</c:v>
                </c:pt>
                <c:pt idx="2">
                  <c:v>59.99</c:v>
                </c:pt>
                <c:pt idx="3">
                  <c:v>60.13</c:v>
                </c:pt>
                <c:pt idx="4">
                  <c:v>56.22</c:v>
                </c:pt>
              </c:numCache>
            </c:numRef>
          </c:val>
          <c:extLst xmlns:c16r2="http://schemas.microsoft.com/office/drawing/2015/06/chart">
            <c:ext xmlns:c16="http://schemas.microsoft.com/office/drawing/2014/chart" uri="{C3380CC4-5D6E-409C-BE32-E72D297353CC}">
              <c16:uniqueId val="{00000000-606A-4CBE-B664-38D2EE194191}"/>
            </c:ext>
          </c:extLst>
        </c:ser>
        <c:dLbls>
          <c:showLegendKey val="0"/>
          <c:showVal val="0"/>
          <c:showCatName val="0"/>
          <c:showSerName val="0"/>
          <c:showPercent val="0"/>
          <c:showBubbleSize val="0"/>
        </c:dLbls>
        <c:gapWidth val="150"/>
        <c:axId val="559626136"/>
        <c:axId val="5596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06A-4CBE-B664-38D2EE194191}"/>
            </c:ext>
          </c:extLst>
        </c:ser>
        <c:dLbls>
          <c:showLegendKey val="0"/>
          <c:showVal val="0"/>
          <c:showCatName val="0"/>
          <c:showSerName val="0"/>
          <c:showPercent val="0"/>
          <c:showBubbleSize val="0"/>
        </c:dLbls>
        <c:marker val="1"/>
        <c:smooth val="0"/>
        <c:axId val="559626136"/>
        <c:axId val="559626528"/>
      </c:lineChart>
      <c:dateAx>
        <c:axId val="559626136"/>
        <c:scaling>
          <c:orientation val="minMax"/>
        </c:scaling>
        <c:delete val="1"/>
        <c:axPos val="b"/>
        <c:numFmt formatCode="ge" sourceLinked="1"/>
        <c:majorTickMark val="none"/>
        <c:minorTickMark val="none"/>
        <c:tickLblPos val="none"/>
        <c:crossAx val="559626528"/>
        <c:crosses val="autoZero"/>
        <c:auto val="1"/>
        <c:lblOffset val="100"/>
        <c:baseTimeUnit val="years"/>
      </c:dateAx>
      <c:valAx>
        <c:axId val="5596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98-47D2-A080-ADC8A3556996}"/>
            </c:ext>
          </c:extLst>
        </c:ser>
        <c:dLbls>
          <c:showLegendKey val="0"/>
          <c:showVal val="0"/>
          <c:showCatName val="0"/>
          <c:showSerName val="0"/>
          <c:showPercent val="0"/>
          <c:showBubbleSize val="0"/>
        </c:dLbls>
        <c:gapWidth val="150"/>
        <c:axId val="559627704"/>
        <c:axId val="55993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98-47D2-A080-ADC8A3556996}"/>
            </c:ext>
          </c:extLst>
        </c:ser>
        <c:dLbls>
          <c:showLegendKey val="0"/>
          <c:showVal val="0"/>
          <c:showCatName val="0"/>
          <c:showSerName val="0"/>
          <c:showPercent val="0"/>
          <c:showBubbleSize val="0"/>
        </c:dLbls>
        <c:marker val="1"/>
        <c:smooth val="0"/>
        <c:axId val="559627704"/>
        <c:axId val="559938960"/>
      </c:lineChart>
      <c:dateAx>
        <c:axId val="559627704"/>
        <c:scaling>
          <c:orientation val="minMax"/>
        </c:scaling>
        <c:delete val="1"/>
        <c:axPos val="b"/>
        <c:numFmt formatCode="ge" sourceLinked="1"/>
        <c:majorTickMark val="none"/>
        <c:minorTickMark val="none"/>
        <c:tickLblPos val="none"/>
        <c:crossAx val="559938960"/>
        <c:crosses val="autoZero"/>
        <c:auto val="1"/>
        <c:lblOffset val="100"/>
        <c:baseTimeUnit val="years"/>
      </c:dateAx>
      <c:valAx>
        <c:axId val="5599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0-4090-AC9F-BF22B7A979B1}"/>
            </c:ext>
          </c:extLst>
        </c:ser>
        <c:dLbls>
          <c:showLegendKey val="0"/>
          <c:showVal val="0"/>
          <c:showCatName val="0"/>
          <c:showSerName val="0"/>
          <c:showPercent val="0"/>
          <c:showBubbleSize val="0"/>
        </c:dLbls>
        <c:gapWidth val="150"/>
        <c:axId val="559940136"/>
        <c:axId val="55994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0-4090-AC9F-BF22B7A979B1}"/>
            </c:ext>
          </c:extLst>
        </c:ser>
        <c:dLbls>
          <c:showLegendKey val="0"/>
          <c:showVal val="0"/>
          <c:showCatName val="0"/>
          <c:showSerName val="0"/>
          <c:showPercent val="0"/>
          <c:showBubbleSize val="0"/>
        </c:dLbls>
        <c:marker val="1"/>
        <c:smooth val="0"/>
        <c:axId val="559940136"/>
        <c:axId val="559940528"/>
      </c:lineChart>
      <c:dateAx>
        <c:axId val="559940136"/>
        <c:scaling>
          <c:orientation val="minMax"/>
        </c:scaling>
        <c:delete val="1"/>
        <c:axPos val="b"/>
        <c:numFmt formatCode="ge" sourceLinked="1"/>
        <c:majorTickMark val="none"/>
        <c:minorTickMark val="none"/>
        <c:tickLblPos val="none"/>
        <c:crossAx val="559940528"/>
        <c:crosses val="autoZero"/>
        <c:auto val="1"/>
        <c:lblOffset val="100"/>
        <c:baseTimeUnit val="years"/>
      </c:dateAx>
      <c:valAx>
        <c:axId val="5599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9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B8-444F-B038-6A84311970BE}"/>
            </c:ext>
          </c:extLst>
        </c:ser>
        <c:dLbls>
          <c:showLegendKey val="0"/>
          <c:showVal val="0"/>
          <c:showCatName val="0"/>
          <c:showSerName val="0"/>
          <c:showPercent val="0"/>
          <c:showBubbleSize val="0"/>
        </c:dLbls>
        <c:gapWidth val="150"/>
        <c:axId val="559941704"/>
        <c:axId val="55994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B8-444F-B038-6A84311970BE}"/>
            </c:ext>
          </c:extLst>
        </c:ser>
        <c:dLbls>
          <c:showLegendKey val="0"/>
          <c:showVal val="0"/>
          <c:showCatName val="0"/>
          <c:showSerName val="0"/>
          <c:showPercent val="0"/>
          <c:showBubbleSize val="0"/>
        </c:dLbls>
        <c:marker val="1"/>
        <c:smooth val="0"/>
        <c:axId val="559941704"/>
        <c:axId val="559942096"/>
      </c:lineChart>
      <c:dateAx>
        <c:axId val="559941704"/>
        <c:scaling>
          <c:orientation val="minMax"/>
        </c:scaling>
        <c:delete val="1"/>
        <c:axPos val="b"/>
        <c:numFmt formatCode="ge" sourceLinked="1"/>
        <c:majorTickMark val="none"/>
        <c:minorTickMark val="none"/>
        <c:tickLblPos val="none"/>
        <c:crossAx val="559942096"/>
        <c:crosses val="autoZero"/>
        <c:auto val="1"/>
        <c:lblOffset val="100"/>
        <c:baseTimeUnit val="years"/>
      </c:dateAx>
      <c:valAx>
        <c:axId val="55994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9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F6-436C-900D-CD439E785B2B}"/>
            </c:ext>
          </c:extLst>
        </c:ser>
        <c:dLbls>
          <c:showLegendKey val="0"/>
          <c:showVal val="0"/>
          <c:showCatName val="0"/>
          <c:showSerName val="0"/>
          <c:showPercent val="0"/>
          <c:showBubbleSize val="0"/>
        </c:dLbls>
        <c:gapWidth val="150"/>
        <c:axId val="560007800"/>
        <c:axId val="5600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F6-436C-900D-CD439E785B2B}"/>
            </c:ext>
          </c:extLst>
        </c:ser>
        <c:dLbls>
          <c:showLegendKey val="0"/>
          <c:showVal val="0"/>
          <c:showCatName val="0"/>
          <c:showSerName val="0"/>
          <c:showPercent val="0"/>
          <c:showBubbleSize val="0"/>
        </c:dLbls>
        <c:marker val="1"/>
        <c:smooth val="0"/>
        <c:axId val="560007800"/>
        <c:axId val="560008192"/>
      </c:lineChart>
      <c:dateAx>
        <c:axId val="560007800"/>
        <c:scaling>
          <c:orientation val="minMax"/>
        </c:scaling>
        <c:delete val="1"/>
        <c:axPos val="b"/>
        <c:numFmt formatCode="ge" sourceLinked="1"/>
        <c:majorTickMark val="none"/>
        <c:minorTickMark val="none"/>
        <c:tickLblPos val="none"/>
        <c:crossAx val="560008192"/>
        <c:crosses val="autoZero"/>
        <c:auto val="1"/>
        <c:lblOffset val="100"/>
        <c:baseTimeUnit val="years"/>
      </c:dateAx>
      <c:valAx>
        <c:axId val="560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00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1479.1</c:v>
                </c:pt>
                <c:pt idx="1">
                  <c:v>1383.08</c:v>
                </c:pt>
                <c:pt idx="2">
                  <c:v>1270.17</c:v>
                </c:pt>
                <c:pt idx="3">
                  <c:v>1250.69</c:v>
                </c:pt>
                <c:pt idx="4">
                  <c:v>1141.6500000000001</c:v>
                </c:pt>
              </c:numCache>
            </c:numRef>
          </c:val>
          <c:extLst xmlns:c16r2="http://schemas.microsoft.com/office/drawing/2015/06/chart">
            <c:ext xmlns:c16="http://schemas.microsoft.com/office/drawing/2014/chart" uri="{C3380CC4-5D6E-409C-BE32-E72D297353CC}">
              <c16:uniqueId val="{00000000-07F9-44F4-97FB-D82DD59DC720}"/>
            </c:ext>
          </c:extLst>
        </c:ser>
        <c:dLbls>
          <c:showLegendKey val="0"/>
          <c:showVal val="0"/>
          <c:showCatName val="0"/>
          <c:showSerName val="0"/>
          <c:showPercent val="0"/>
          <c:showBubbleSize val="0"/>
        </c:dLbls>
        <c:gapWidth val="150"/>
        <c:axId val="560009368"/>
        <c:axId val="5600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07F9-44F4-97FB-D82DD59DC720}"/>
            </c:ext>
          </c:extLst>
        </c:ser>
        <c:dLbls>
          <c:showLegendKey val="0"/>
          <c:showVal val="0"/>
          <c:showCatName val="0"/>
          <c:showSerName val="0"/>
          <c:showPercent val="0"/>
          <c:showBubbleSize val="0"/>
        </c:dLbls>
        <c:marker val="1"/>
        <c:smooth val="0"/>
        <c:axId val="560009368"/>
        <c:axId val="560009760"/>
      </c:lineChart>
      <c:dateAx>
        <c:axId val="560009368"/>
        <c:scaling>
          <c:orientation val="minMax"/>
        </c:scaling>
        <c:delete val="1"/>
        <c:axPos val="b"/>
        <c:numFmt formatCode="ge" sourceLinked="1"/>
        <c:majorTickMark val="none"/>
        <c:minorTickMark val="none"/>
        <c:tickLblPos val="none"/>
        <c:crossAx val="560009760"/>
        <c:crosses val="autoZero"/>
        <c:auto val="1"/>
        <c:lblOffset val="100"/>
        <c:baseTimeUnit val="years"/>
      </c:dateAx>
      <c:valAx>
        <c:axId val="5600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00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41.69</c:v>
                </c:pt>
                <c:pt idx="1">
                  <c:v>43.53</c:v>
                </c:pt>
                <c:pt idx="2">
                  <c:v>41.08</c:v>
                </c:pt>
                <c:pt idx="3">
                  <c:v>43.61</c:v>
                </c:pt>
                <c:pt idx="4">
                  <c:v>45.81</c:v>
                </c:pt>
              </c:numCache>
            </c:numRef>
          </c:val>
          <c:extLst xmlns:c16r2="http://schemas.microsoft.com/office/drawing/2015/06/chart">
            <c:ext xmlns:c16="http://schemas.microsoft.com/office/drawing/2014/chart" uri="{C3380CC4-5D6E-409C-BE32-E72D297353CC}">
              <c16:uniqueId val="{00000000-6064-4AF1-9FDE-DA5D5CAA2C8A}"/>
            </c:ext>
          </c:extLst>
        </c:ser>
        <c:dLbls>
          <c:showLegendKey val="0"/>
          <c:showVal val="0"/>
          <c:showCatName val="0"/>
          <c:showSerName val="0"/>
          <c:showPercent val="0"/>
          <c:showBubbleSize val="0"/>
        </c:dLbls>
        <c:gapWidth val="150"/>
        <c:axId val="560010936"/>
        <c:axId val="5590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6064-4AF1-9FDE-DA5D5CAA2C8A}"/>
            </c:ext>
          </c:extLst>
        </c:ser>
        <c:dLbls>
          <c:showLegendKey val="0"/>
          <c:showVal val="0"/>
          <c:showCatName val="0"/>
          <c:showSerName val="0"/>
          <c:showPercent val="0"/>
          <c:showBubbleSize val="0"/>
        </c:dLbls>
        <c:marker val="1"/>
        <c:smooth val="0"/>
        <c:axId val="560010936"/>
        <c:axId val="559057904"/>
      </c:lineChart>
      <c:dateAx>
        <c:axId val="560010936"/>
        <c:scaling>
          <c:orientation val="minMax"/>
        </c:scaling>
        <c:delete val="1"/>
        <c:axPos val="b"/>
        <c:numFmt formatCode="ge" sourceLinked="1"/>
        <c:majorTickMark val="none"/>
        <c:minorTickMark val="none"/>
        <c:tickLblPos val="none"/>
        <c:crossAx val="559057904"/>
        <c:crosses val="autoZero"/>
        <c:auto val="1"/>
        <c:lblOffset val="100"/>
        <c:baseTimeUnit val="years"/>
      </c:dateAx>
      <c:valAx>
        <c:axId val="5590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01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207.13</c:v>
                </c:pt>
                <c:pt idx="1">
                  <c:v>205.72</c:v>
                </c:pt>
                <c:pt idx="2">
                  <c:v>218.79</c:v>
                </c:pt>
                <c:pt idx="3">
                  <c:v>208.3</c:v>
                </c:pt>
                <c:pt idx="4">
                  <c:v>196.82</c:v>
                </c:pt>
              </c:numCache>
            </c:numRef>
          </c:val>
          <c:extLst xmlns:c16r2="http://schemas.microsoft.com/office/drawing/2015/06/chart">
            <c:ext xmlns:c16="http://schemas.microsoft.com/office/drawing/2014/chart" uri="{C3380CC4-5D6E-409C-BE32-E72D297353CC}">
              <c16:uniqueId val="{00000000-2FBF-4438-8885-A863A68D1FD1}"/>
            </c:ext>
          </c:extLst>
        </c:ser>
        <c:dLbls>
          <c:showLegendKey val="0"/>
          <c:showVal val="0"/>
          <c:showCatName val="0"/>
          <c:showSerName val="0"/>
          <c:showPercent val="0"/>
          <c:showBubbleSize val="0"/>
        </c:dLbls>
        <c:gapWidth val="150"/>
        <c:axId val="559059080"/>
        <c:axId val="55905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2FBF-4438-8885-A863A68D1FD1}"/>
            </c:ext>
          </c:extLst>
        </c:ser>
        <c:dLbls>
          <c:showLegendKey val="0"/>
          <c:showVal val="0"/>
          <c:showCatName val="0"/>
          <c:showSerName val="0"/>
          <c:showPercent val="0"/>
          <c:showBubbleSize val="0"/>
        </c:dLbls>
        <c:marker val="1"/>
        <c:smooth val="0"/>
        <c:axId val="559059080"/>
        <c:axId val="559059472"/>
      </c:lineChart>
      <c:dateAx>
        <c:axId val="559059080"/>
        <c:scaling>
          <c:orientation val="minMax"/>
        </c:scaling>
        <c:delete val="1"/>
        <c:axPos val="b"/>
        <c:numFmt formatCode="ge" sourceLinked="1"/>
        <c:majorTickMark val="none"/>
        <c:minorTickMark val="none"/>
        <c:tickLblPos val="none"/>
        <c:crossAx val="559059472"/>
        <c:crosses val="autoZero"/>
        <c:auto val="1"/>
        <c:lblOffset val="100"/>
        <c:baseTimeUnit val="years"/>
      </c:dateAx>
      <c:valAx>
        <c:axId val="55905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高知県　仁淀川町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5555</v>
      </c>
      <c r="AM8" s="49"/>
      <c r="AN8" s="49"/>
      <c r="AO8" s="49"/>
      <c r="AP8" s="49"/>
      <c r="AQ8" s="49"/>
      <c r="AR8" s="49"/>
      <c r="AS8" s="49"/>
      <c r="AT8" s="45">
        <f>データ!$S$6</f>
        <v>333</v>
      </c>
      <c r="AU8" s="45"/>
      <c r="AV8" s="45"/>
      <c r="AW8" s="45"/>
      <c r="AX8" s="45"/>
      <c r="AY8" s="45"/>
      <c r="AZ8" s="45"/>
      <c r="BA8" s="45"/>
      <c r="BB8" s="45">
        <f>データ!$T$6</f>
        <v>16.68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59.48</v>
      </c>
      <c r="Q10" s="45"/>
      <c r="R10" s="45"/>
      <c r="S10" s="45"/>
      <c r="T10" s="45"/>
      <c r="U10" s="45"/>
      <c r="V10" s="45"/>
      <c r="W10" s="49">
        <f>データ!$Q$6</f>
        <v>1570</v>
      </c>
      <c r="X10" s="49"/>
      <c r="Y10" s="49"/>
      <c r="Z10" s="49"/>
      <c r="AA10" s="49"/>
      <c r="AB10" s="49"/>
      <c r="AC10" s="49"/>
      <c r="AD10" s="2"/>
      <c r="AE10" s="2"/>
      <c r="AF10" s="2"/>
      <c r="AG10" s="2"/>
      <c r="AH10" s="2"/>
      <c r="AI10" s="2"/>
      <c r="AJ10" s="2"/>
      <c r="AK10" s="2"/>
      <c r="AL10" s="49">
        <f>データ!$U$6</f>
        <v>3253</v>
      </c>
      <c r="AM10" s="49"/>
      <c r="AN10" s="49"/>
      <c r="AO10" s="49"/>
      <c r="AP10" s="49"/>
      <c r="AQ10" s="49"/>
      <c r="AR10" s="49"/>
      <c r="AS10" s="49"/>
      <c r="AT10" s="45">
        <f>データ!$V$6</f>
        <v>97.3</v>
      </c>
      <c r="AU10" s="45"/>
      <c r="AV10" s="45"/>
      <c r="AW10" s="45"/>
      <c r="AX10" s="45"/>
      <c r="AY10" s="45"/>
      <c r="AZ10" s="45"/>
      <c r="BA10" s="45"/>
      <c r="BB10" s="45">
        <f>データ!$W$6</f>
        <v>33.43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tKjoI78Zvu5Dbd/aUh/3yZCJ92u/WLlXFEbhnGdVcn0cv8xeQz4MJtaejmcPHvP5O5fa4BqbUPuQISZuA/PBag==" saltValue="MRGUEj9ctanRDRJ2mFrGz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393878</v>
      </c>
      <c r="D6" s="33">
        <f t="shared" si="3"/>
        <v>47</v>
      </c>
      <c r="E6" s="33">
        <f t="shared" si="3"/>
        <v>1</v>
      </c>
      <c r="F6" s="33">
        <f t="shared" si="3"/>
        <v>0</v>
      </c>
      <c r="G6" s="33">
        <f t="shared" si="3"/>
        <v>0</v>
      </c>
      <c r="H6" s="33" t="str">
        <f t="shared" si="3"/>
        <v>高知県　仁淀川町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59.48</v>
      </c>
      <c r="Q6" s="34">
        <f t="shared" si="3"/>
        <v>1570</v>
      </c>
      <c r="R6" s="34">
        <f t="shared" si="3"/>
        <v>5555</v>
      </c>
      <c r="S6" s="34">
        <f t="shared" si="3"/>
        <v>333</v>
      </c>
      <c r="T6" s="34">
        <f t="shared" si="3"/>
        <v>16.68</v>
      </c>
      <c r="U6" s="34">
        <f t="shared" si="3"/>
        <v>3253</v>
      </c>
      <c r="V6" s="34">
        <f t="shared" si="3"/>
        <v>97.3</v>
      </c>
      <c r="W6" s="34">
        <f t="shared" si="3"/>
        <v>33.43</v>
      </c>
      <c r="X6" s="35">
        <f>IF(X7="",NA(),X7)</f>
        <v>59.27</v>
      </c>
      <c r="Y6" s="35">
        <f t="shared" ref="Y6:AG6" si="4">IF(Y7="",NA(),Y7)</f>
        <v>57.49</v>
      </c>
      <c r="Z6" s="35">
        <f t="shared" si="4"/>
        <v>59.99</v>
      </c>
      <c r="AA6" s="35">
        <f t="shared" si="4"/>
        <v>60.13</v>
      </c>
      <c r="AB6" s="35">
        <f t="shared" si="4"/>
        <v>56.22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1479.1</v>
      </c>
      <c r="BF6" s="35">
        <f t="shared" ref="BF6:BN6" si="7">IF(BF7="",NA(),BF7)</f>
        <v>1383.08</v>
      </c>
      <c r="BG6" s="35">
        <f t="shared" si="7"/>
        <v>1270.17</v>
      </c>
      <c r="BH6" s="35">
        <f t="shared" si="7"/>
        <v>1250.69</v>
      </c>
      <c r="BI6" s="35">
        <f t="shared" si="7"/>
        <v>1141.6500000000001</v>
      </c>
      <c r="BJ6" s="35">
        <f t="shared" si="7"/>
        <v>1113.76</v>
      </c>
      <c r="BK6" s="35">
        <f t="shared" si="7"/>
        <v>1125.69</v>
      </c>
      <c r="BL6" s="35">
        <f t="shared" si="7"/>
        <v>1134.67</v>
      </c>
      <c r="BM6" s="35">
        <f t="shared" si="7"/>
        <v>1144.79</v>
      </c>
      <c r="BN6" s="35">
        <f t="shared" si="7"/>
        <v>1061.58</v>
      </c>
      <c r="BO6" s="34" t="str">
        <f>IF(BO7="","",IF(BO7="-","【-】","【"&amp;SUBSTITUTE(TEXT(BO7,"#,##0.00"),"-","△")&amp;"】"))</f>
        <v>【1,141.75】</v>
      </c>
      <c r="BP6" s="35">
        <f>IF(BP7="",NA(),BP7)</f>
        <v>41.69</v>
      </c>
      <c r="BQ6" s="35">
        <f t="shared" ref="BQ6:BY6" si="8">IF(BQ7="",NA(),BQ7)</f>
        <v>43.53</v>
      </c>
      <c r="BR6" s="35">
        <f t="shared" si="8"/>
        <v>41.08</v>
      </c>
      <c r="BS6" s="35">
        <f t="shared" si="8"/>
        <v>43.61</v>
      </c>
      <c r="BT6" s="35">
        <f t="shared" si="8"/>
        <v>45.81</v>
      </c>
      <c r="BU6" s="35">
        <f t="shared" si="8"/>
        <v>34.25</v>
      </c>
      <c r="BV6" s="35">
        <f t="shared" si="8"/>
        <v>46.48</v>
      </c>
      <c r="BW6" s="35">
        <f t="shared" si="8"/>
        <v>40.6</v>
      </c>
      <c r="BX6" s="35">
        <f t="shared" si="8"/>
        <v>56.04</v>
      </c>
      <c r="BY6" s="35">
        <f t="shared" si="8"/>
        <v>58.52</v>
      </c>
      <c r="BZ6" s="34" t="str">
        <f>IF(BZ7="","",IF(BZ7="-","【-】","【"&amp;SUBSTITUTE(TEXT(BZ7,"#,##0.00"),"-","△")&amp;"】"))</f>
        <v>【54.93】</v>
      </c>
      <c r="CA6" s="35">
        <f>IF(CA7="",NA(),CA7)</f>
        <v>207.13</v>
      </c>
      <c r="CB6" s="35">
        <f t="shared" ref="CB6:CJ6" si="9">IF(CB7="",NA(),CB7)</f>
        <v>205.72</v>
      </c>
      <c r="CC6" s="35">
        <f t="shared" si="9"/>
        <v>218.79</v>
      </c>
      <c r="CD6" s="35">
        <f t="shared" si="9"/>
        <v>208.3</v>
      </c>
      <c r="CE6" s="35">
        <f t="shared" si="9"/>
        <v>196.82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74.69</v>
      </c>
      <c r="CM6" s="35">
        <f t="shared" ref="CM6:CU6" si="10">IF(CM7="",NA(),CM7)</f>
        <v>71.95</v>
      </c>
      <c r="CN6" s="35">
        <f t="shared" si="10"/>
        <v>73.180000000000007</v>
      </c>
      <c r="CO6" s="35">
        <f t="shared" si="10"/>
        <v>72.239999999999995</v>
      </c>
      <c r="CP6" s="35">
        <f t="shared" si="10"/>
        <v>72.239999999999995</v>
      </c>
      <c r="CQ6" s="35">
        <f t="shared" si="10"/>
        <v>57.55</v>
      </c>
      <c r="CR6" s="35">
        <f t="shared" si="10"/>
        <v>57.43</v>
      </c>
      <c r="CS6" s="35">
        <f t="shared" si="10"/>
        <v>57.29</v>
      </c>
      <c r="CT6" s="35">
        <f t="shared" si="10"/>
        <v>55.9</v>
      </c>
      <c r="CU6" s="35">
        <f t="shared" si="10"/>
        <v>57.3</v>
      </c>
      <c r="CV6" s="34" t="str">
        <f>IF(CV7="","",IF(CV7="-","【-】","【"&amp;SUBSTITUTE(TEXT(CV7,"#,##0.00"),"-","△")&amp;"】"))</f>
        <v>【56.91】</v>
      </c>
      <c r="CW6" s="35">
        <f>IF(CW7="",NA(),CW7)</f>
        <v>92.31</v>
      </c>
      <c r="CX6" s="35">
        <f t="shared" ref="CX6:DF6" si="11">IF(CX7="",NA(),CX7)</f>
        <v>92.31</v>
      </c>
      <c r="CY6" s="35">
        <f t="shared" si="11"/>
        <v>92.31</v>
      </c>
      <c r="CZ6" s="35">
        <f t="shared" si="11"/>
        <v>92.31</v>
      </c>
      <c r="DA6" s="35">
        <f t="shared" si="11"/>
        <v>94.02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5.47</v>
      </c>
      <c r="EE6" s="35">
        <f t="shared" ref="EE6:EM6" si="14">IF(EE7="",NA(),EE7)</f>
        <v>0.81</v>
      </c>
      <c r="EF6" s="35">
        <f t="shared" si="14"/>
        <v>1.21</v>
      </c>
      <c r="EG6" s="35">
        <f t="shared" si="14"/>
        <v>0.65</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393878</v>
      </c>
      <c r="D7" s="37">
        <v>47</v>
      </c>
      <c r="E7" s="37">
        <v>1</v>
      </c>
      <c r="F7" s="37">
        <v>0</v>
      </c>
      <c r="G7" s="37">
        <v>0</v>
      </c>
      <c r="H7" s="37" t="s">
        <v>108</v>
      </c>
      <c r="I7" s="37" t="s">
        <v>109</v>
      </c>
      <c r="J7" s="37" t="s">
        <v>110</v>
      </c>
      <c r="K7" s="37" t="s">
        <v>111</v>
      </c>
      <c r="L7" s="37" t="s">
        <v>112</v>
      </c>
      <c r="M7" s="37" t="s">
        <v>113</v>
      </c>
      <c r="N7" s="38" t="s">
        <v>114</v>
      </c>
      <c r="O7" s="38" t="s">
        <v>115</v>
      </c>
      <c r="P7" s="38">
        <v>59.48</v>
      </c>
      <c r="Q7" s="38">
        <v>1570</v>
      </c>
      <c r="R7" s="38">
        <v>5555</v>
      </c>
      <c r="S7" s="38">
        <v>333</v>
      </c>
      <c r="T7" s="38">
        <v>16.68</v>
      </c>
      <c r="U7" s="38">
        <v>3253</v>
      </c>
      <c r="V7" s="38">
        <v>97.3</v>
      </c>
      <c r="W7" s="38">
        <v>33.43</v>
      </c>
      <c r="X7" s="38">
        <v>59.27</v>
      </c>
      <c r="Y7" s="38">
        <v>57.49</v>
      </c>
      <c r="Z7" s="38">
        <v>59.99</v>
      </c>
      <c r="AA7" s="38">
        <v>60.13</v>
      </c>
      <c r="AB7" s="38">
        <v>56.22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1479.1</v>
      </c>
      <c r="BF7" s="38">
        <v>1383.08</v>
      </c>
      <c r="BG7" s="38">
        <v>1270.17</v>
      </c>
      <c r="BH7" s="38">
        <v>1250.69</v>
      </c>
      <c r="BI7" s="38">
        <v>1141.6500000000001</v>
      </c>
      <c r="BJ7" s="38">
        <v>1113.76</v>
      </c>
      <c r="BK7" s="38">
        <v>1125.69</v>
      </c>
      <c r="BL7" s="38">
        <v>1134.67</v>
      </c>
      <c r="BM7" s="38">
        <v>1144.79</v>
      </c>
      <c r="BN7" s="38">
        <v>1061.58</v>
      </c>
      <c r="BO7" s="38">
        <v>1141.75</v>
      </c>
      <c r="BP7" s="38">
        <v>41.69</v>
      </c>
      <c r="BQ7" s="38">
        <v>43.53</v>
      </c>
      <c r="BR7" s="38">
        <v>41.08</v>
      </c>
      <c r="BS7" s="38">
        <v>43.61</v>
      </c>
      <c r="BT7" s="38">
        <v>45.81</v>
      </c>
      <c r="BU7" s="38">
        <v>34.25</v>
      </c>
      <c r="BV7" s="38">
        <v>46.48</v>
      </c>
      <c r="BW7" s="38">
        <v>40.6</v>
      </c>
      <c r="BX7" s="38">
        <v>56.04</v>
      </c>
      <c r="BY7" s="38">
        <v>58.52</v>
      </c>
      <c r="BZ7" s="38">
        <v>54.93</v>
      </c>
      <c r="CA7" s="38">
        <v>207.13</v>
      </c>
      <c r="CB7" s="38">
        <v>205.72</v>
      </c>
      <c r="CC7" s="38">
        <v>218.79</v>
      </c>
      <c r="CD7" s="38">
        <v>208.3</v>
      </c>
      <c r="CE7" s="38">
        <v>196.82</v>
      </c>
      <c r="CF7" s="38">
        <v>501.18</v>
      </c>
      <c r="CG7" s="38">
        <v>376.61</v>
      </c>
      <c r="CH7" s="38">
        <v>440.03</v>
      </c>
      <c r="CI7" s="38">
        <v>304.35000000000002</v>
      </c>
      <c r="CJ7" s="38">
        <v>296.3</v>
      </c>
      <c r="CK7" s="38">
        <v>292.18</v>
      </c>
      <c r="CL7" s="38">
        <v>74.69</v>
      </c>
      <c r="CM7" s="38">
        <v>71.95</v>
      </c>
      <c r="CN7" s="38">
        <v>73.180000000000007</v>
      </c>
      <c r="CO7" s="38">
        <v>72.239999999999995</v>
      </c>
      <c r="CP7" s="38">
        <v>72.239999999999995</v>
      </c>
      <c r="CQ7" s="38">
        <v>57.55</v>
      </c>
      <c r="CR7" s="38">
        <v>57.43</v>
      </c>
      <c r="CS7" s="38">
        <v>57.29</v>
      </c>
      <c r="CT7" s="38">
        <v>55.9</v>
      </c>
      <c r="CU7" s="38">
        <v>57.3</v>
      </c>
      <c r="CV7" s="38">
        <v>56.91</v>
      </c>
      <c r="CW7" s="38">
        <v>92.31</v>
      </c>
      <c r="CX7" s="38">
        <v>92.31</v>
      </c>
      <c r="CY7" s="38">
        <v>92.31</v>
      </c>
      <c r="CZ7" s="38">
        <v>92.31</v>
      </c>
      <c r="DA7" s="38">
        <v>94.02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5.47</v>
      </c>
      <c r="EE7" s="38">
        <v>0.81</v>
      </c>
      <c r="EF7" s="38">
        <v>1.21</v>
      </c>
      <c r="EG7" s="38">
        <v>0.65</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2018-12-03T08:45:30Z</dcterms:created>
  <dcterms:modified xsi:type="dcterms:W3CDTF">2019-01-29T02:57:40Z</dcterms:modified>
  <cp:category/>
</cp:coreProperties>
</file>