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1uwqVKTWaWEw8NPgnfI6n+iEFML/UP+2qzgtDniFLAJpeuziQhKU+4riQURZTwfkHnzeaVs8aC1l7p6tMSXpQ==" workbookSaltValue="6Tx9qCnPfzYM4X5QUteLtw==" workbookSpinCount="100000" lockStructure="1"/>
  <bookViews>
    <workbookView xWindow="0" yWindow="15" windowWidth="15360" windowHeight="762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<sst xmlns="http://schemas.openxmlformats.org/spreadsheetml/2006/main" count="237" uniqueCount="124">
  <si>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</si>
  <si>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</si>
  <si>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</si>
  <si>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</si>
  <si>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</si>
  <si>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</si>
  <si>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</si>
  <si>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</si>
  <si>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</si>
  <si>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</si>
  <si>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</si>
  <si>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</si>
  <si>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</si>
  <si>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</si>
  <si>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</si>
  <si>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</si>
  <si>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</si>
  <si>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</si>
  <si>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</si>
  <si>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</si>
  <si>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</si>
  <si>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</si>
  <si>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</si>
  <si>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</si>
  <si>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</si>
  <si>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</si>
  <si>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</si>
  <si>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</si>
  <si>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</si>
  <si>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</si>
  <si>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</si>
  <si>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</si>
  <si>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</si>
  <si>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</si>
  <si>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</si>
  <si>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</si>
  <si>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</si>
  <si>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</si>
  <si>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</si>
  <si>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</si>
  <si>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</si>
  <si>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</si>
  <si>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</si>
  <si>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</si>
  <si>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</si>
  <si>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</si>
  <si>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</si>
  <si>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</si>
  <si>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</si>
  <si>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</si>
  <si>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</si>
  <si>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</si>
  <si>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</si>
  <si>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</si>
  <si>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</si>
  <si>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</si>
  <si>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</si>
  <si>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</si>
  <si>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</si>
  <si>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</si>
  <si>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</si>
  <si>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</si>
  <si>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</si>
  <si>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</si>
  <si>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</si>
  <si>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</si>
  <si>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</si>
  <si>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</si>
  <si>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</si>
  <si>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</si>
  <si>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</si>
  <si>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</si>
  <si>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</si>
  <si>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</si>
  <si>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</si>
  <si>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</si>
  <si>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</si>
  <si>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</si>
  <si>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</si>
  <si>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</si>
  <si>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</si>
  <si>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</si>
  <si>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</si>
  <si>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</si>
  <si>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</si>
  <si>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</si>
  <si>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</si>
  <si>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</si>
  <si>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</si>
  <si>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</si>
  <si>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</si>
  <si>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</si>
  <si>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</si>
  <si>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</si>
  <si>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</si>
  <si>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</si>
  <si>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</si>
  <si>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</si>
  <si>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</si>
  <si>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</si>
  <si>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</si>
  <si>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</si>
  <si>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</si>
  <si>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</si>
  <si>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</si>
  <si>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</si>
  <si>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</si>
  <si>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</si>
  <si>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梼原町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</si>
  <si>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</si>
  <si>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</si>
  <si>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</si>
  <si>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</si>
  <si>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</si>
  <si>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</si>
  <si>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</si>
  <si>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</si>
  <si>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</si>
  <si>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</si>
  <si>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</si>
  <si>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</si>
  <si>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実質的な収入を上げるためには、料金収入以外にないことから使用料単価の改定が必要となっている。子育て・高齢者世帯への減免制度も実施しているなか、大幅な増額は見込めないが、適正な料金に近づけるよう検討していく。
　企業債残高については、平成28年度に施設整備事業が終了したことから、前年度より比率が下がっている。今後の施設整備については、管路更新を計画的に行っていく予定である。</t>
    <rPh sb="1" eb="4">
      <t>ジッシツテキ</t>
    </rPh>
    <rPh sb="5" eb="7">
      <t>シュウニュウ</t>
    </rPh>
    <rPh sb="8" eb="9">
      <t>ア</t>
    </rPh>
    <rPh sb="16" eb="18">
      <t>リョウキン</t>
    </rPh>
    <rPh sb="18" eb="20">
      <t>シュウニュウ</t>
    </rPh>
    <rPh sb="20" eb="22">
      <t>イガイ</t>
    </rPh>
    <rPh sb="29" eb="32">
      <t>シヨウリョウ</t>
    </rPh>
    <rPh sb="32" eb="34">
      <t>タンカ</t>
    </rPh>
    <rPh sb="35" eb="37">
      <t>カイテイ</t>
    </rPh>
    <rPh sb="38" eb="40">
      <t>ヒツヨウ</t>
    </rPh>
    <rPh sb="47" eb="49">
      <t>コソダ</t>
    </rPh>
    <rPh sb="51" eb="54">
      <t>コウレイシャ</t>
    </rPh>
    <rPh sb="54" eb="56">
      <t>セタイ</t>
    </rPh>
    <rPh sb="58" eb="60">
      <t>ゲンメン</t>
    </rPh>
    <rPh sb="60" eb="62">
      <t>セイド</t>
    </rPh>
    <rPh sb="63" eb="65">
      <t>ジッシ</t>
    </rPh>
    <rPh sb="72" eb="74">
      <t>オオハバ</t>
    </rPh>
    <rPh sb="75" eb="77">
      <t>ゾウガク</t>
    </rPh>
    <rPh sb="78" eb="80">
      <t>ミコ</t>
    </rPh>
    <rPh sb="85" eb="87">
      <t>テキセイ</t>
    </rPh>
    <rPh sb="88" eb="90">
      <t>リョウキン</t>
    </rPh>
    <rPh sb="91" eb="92">
      <t>チカ</t>
    </rPh>
    <rPh sb="97" eb="99">
      <t>ケントウ</t>
    </rPh>
    <rPh sb="106" eb="108">
      <t>キギョウ</t>
    </rPh>
    <rPh sb="108" eb="109">
      <t>サイ</t>
    </rPh>
    <rPh sb="109" eb="111">
      <t>ザンダカ</t>
    </rPh>
    <rPh sb="117" eb="119">
      <t>ヘイセイ</t>
    </rPh>
    <rPh sb="121" eb="123">
      <t>ネンド</t>
    </rPh>
    <rPh sb="124" eb="126">
      <t>シセツ</t>
    </rPh>
    <rPh sb="126" eb="128">
      <t>セイビ</t>
    </rPh>
    <rPh sb="128" eb="130">
      <t>ジギョウ</t>
    </rPh>
    <rPh sb="131" eb="133">
      <t>シュウリョウ</t>
    </rPh>
    <rPh sb="140" eb="143">
      <t>ゼンネンド</t>
    </rPh>
    <rPh sb="145" eb="147">
      <t>ヒリツ</t>
    </rPh>
    <rPh sb="148" eb="149">
      <t>サ</t>
    </rPh>
    <rPh sb="155" eb="157">
      <t>コンゴ</t>
    </rPh>
    <rPh sb="158" eb="160">
      <t>シセツ</t>
    </rPh>
    <rPh sb="160" eb="162">
      <t>セイビ</t>
    </rPh>
    <rPh sb="168" eb="170">
      <t>カンロ</t>
    </rPh>
    <rPh sb="170" eb="172">
      <t>コウシン</t>
    </rPh>
    <rPh sb="173" eb="176">
      <t>ケイカクテキ</t>
    </rPh>
    <rPh sb="177" eb="178">
      <t>オコナ</t>
    </rPh>
    <rPh sb="182" eb="184">
      <t>ヨテイ</t>
    </rPh>
    <phoneticPr fontId="4"/>
  </si>
  <si>
    <t>　今後においては、管路布設20年以上経過した管路について、基幹改良事業等により布設替えを計画的に実施していく。</t>
    <rPh sb="1" eb="3">
      <t>コンゴ</t>
    </rPh>
    <rPh sb="9" eb="11">
      <t>カンロ</t>
    </rPh>
    <rPh sb="11" eb="13">
      <t>フセツ</t>
    </rPh>
    <rPh sb="15" eb="18">
      <t>ネンイジョウ</t>
    </rPh>
    <rPh sb="18" eb="20">
      <t>ケイカ</t>
    </rPh>
    <rPh sb="22" eb="24">
      <t>カンロ</t>
    </rPh>
    <rPh sb="29" eb="31">
      <t>キカン</t>
    </rPh>
    <rPh sb="31" eb="33">
      <t>カイリョウ</t>
    </rPh>
    <rPh sb="33" eb="35">
      <t>ジギョウ</t>
    </rPh>
    <rPh sb="35" eb="36">
      <t>トウ</t>
    </rPh>
    <rPh sb="39" eb="42">
      <t>フセツガ</t>
    </rPh>
    <rPh sb="44" eb="47">
      <t>ケイカクテキ</t>
    </rPh>
    <rPh sb="48" eb="50">
      <t>ジッシ</t>
    </rPh>
    <phoneticPr fontId="4"/>
  </si>
  <si>
    <t>　今後人口減少により収益減が見込まれるなか起債の償還、維持費の増加等も見込まれ、さらに厳しい財政状況が予測される。
　耐用年数が経過した施設更新の課題もあり、一般会計からの繰入金依存度を下げるよう適正な料金体系を検討していく必要がある。</t>
    <rPh sb="1" eb="3">
      <t>コンゴ</t>
    </rPh>
    <rPh sb="3" eb="5">
      <t>ジンコウ</t>
    </rPh>
    <rPh sb="5" eb="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</si>
</sst>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8.41</c:v>
                </c:pt>
                <c:pt idx="4">
                  <c:v>0</c:v>
                </c:pt>
              </c:numCache>
            </c:numRef>
          </c:val>
          <c:extLst xmlns:c16r2="http://schemas.microsoft.com/office/drawing/2015/06/chart">
            <c:ext xmlns:c16="http://schemas.microsoft.com/office/drawing/2014/chart" uri="{C3380CC4-5D6E-409C-BE32-E72D297353CC}">
              <c16:uniqueId val="{00000000-0BE4-4572-B26C-63B5497FA587}"/>
            </c:ext>
          </c:extLst>
        </c:ser>
        <c:dLbls>
          <c:showLegendKey val="0"/>
          <c:showVal val="0"/>
          <c:showCatName val="0"/>
          <c:showSerName val="0"/>
          <c:showPercent val="0"/>
          <c:showBubbleSize val="0"/>
        </c:dLbls>
        <c:gapWidth val="150"/>
        <c:axId val="76617600"/>
        <c:axId val="766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0BE4-4572-B26C-63B5497FA587}"/>
            </c:ext>
          </c:extLst>
        </c:ser>
        <c:dLbls>
          <c:showLegendKey val="0"/>
          <c:showVal val="0"/>
          <c:showCatName val="0"/>
          <c:showSerName val="0"/>
          <c:showPercent val="0"/>
          <c:showBubbleSize val="0"/>
        </c:dLbls>
        <c:marker val="1"/>
        <c:smooth val="0"/>
        <c:axId val="76617600"/>
        <c:axId val="76627968"/>
      </c:lineChart>
      <c:dateAx>
        <c:axId val="76617600"/>
        <c:scaling>
          <c:orientation val="minMax"/>
        </c:scaling>
        <c:delete val="1"/>
        <c:axPos val="b"/>
        <c:numFmt formatCode="ge" sourceLinked="1"/>
        <c:majorTickMark val="none"/>
        <c:minorTickMark val="none"/>
        <c:tickLblPos val="none"/>
        <c:crossAx val="76627968"/>
        <c:crosses val="autoZero"/>
        <c:auto val="1"/>
        <c:lblOffset val="100"/>
        <c:baseTimeUnit val="years"/>
      </c:dateAx>
      <c:valAx>
        <c:axId val="766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71.989999999999995</c:v>
                </c:pt>
                <c:pt idx="1">
                  <c:v>68.8</c:v>
                </c:pt>
                <c:pt idx="2">
                  <c:v>78.84</c:v>
                </c:pt>
                <c:pt idx="3">
                  <c:v>83.22</c:v>
                </c:pt>
                <c:pt idx="4">
                  <c:v>86.33</c:v>
                </c:pt>
              </c:numCache>
            </c:numRef>
          </c:val>
          <c:extLst xmlns:c16r2="http://schemas.microsoft.com/office/drawing/2015/06/chart">
            <c:ext xmlns:c16="http://schemas.microsoft.com/office/drawing/2014/chart" uri="{C3380CC4-5D6E-409C-BE32-E72D297353CC}">
              <c16:uniqueId val="{00000000-36DF-4824-AEF3-D6D5369C86C5}"/>
            </c:ext>
          </c:extLst>
        </c:ser>
        <c:dLbls>
          <c:showLegendKey val="0"/>
          <c:showVal val="0"/>
          <c:showCatName val="0"/>
          <c:showSerName val="0"/>
          <c:showPercent val="0"/>
          <c:showBubbleSize val="0"/>
        </c:dLbls>
        <c:gapWidth val="150"/>
        <c:axId val="79812480"/>
        <c:axId val="7981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36DF-4824-AEF3-D6D5369C86C5}"/>
            </c:ext>
          </c:extLst>
        </c:ser>
        <c:dLbls>
          <c:showLegendKey val="0"/>
          <c:showVal val="0"/>
          <c:showCatName val="0"/>
          <c:showSerName val="0"/>
          <c:showPercent val="0"/>
          <c:showBubbleSize val="0"/>
        </c:dLbls>
        <c:marker val="1"/>
        <c:smooth val="0"/>
        <c:axId val="79812480"/>
        <c:axId val="79818752"/>
      </c:lineChart>
      <c:dateAx>
        <c:axId val="79812480"/>
        <c:scaling>
          <c:orientation val="minMax"/>
        </c:scaling>
        <c:delete val="1"/>
        <c:axPos val="b"/>
        <c:numFmt formatCode="ge" sourceLinked="1"/>
        <c:majorTickMark val="none"/>
        <c:minorTickMark val="none"/>
        <c:tickLblPos val="none"/>
        <c:crossAx val="79818752"/>
        <c:crosses val="autoZero"/>
        <c:auto val="1"/>
        <c:lblOffset val="100"/>
        <c:baseTimeUnit val="years"/>
      </c:dateAx>
      <c:valAx>
        <c:axId val="798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F5A-487F-9C2A-15B108FC517D}"/>
            </c:ext>
          </c:extLst>
        </c:ser>
        <c:dLbls>
          <c:showLegendKey val="0"/>
          <c:showVal val="0"/>
          <c:showCatName val="0"/>
          <c:showSerName val="0"/>
          <c:showPercent val="0"/>
          <c:showBubbleSize val="0"/>
        </c:dLbls>
        <c:gapWidth val="150"/>
        <c:axId val="79866112"/>
        <c:axId val="7987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5F5A-487F-9C2A-15B108FC517D}"/>
            </c:ext>
          </c:extLst>
        </c:ser>
        <c:dLbls>
          <c:showLegendKey val="0"/>
          <c:showVal val="0"/>
          <c:showCatName val="0"/>
          <c:showSerName val="0"/>
          <c:showPercent val="0"/>
          <c:showBubbleSize val="0"/>
        </c:dLbls>
        <c:marker val="1"/>
        <c:smooth val="0"/>
        <c:axId val="79866112"/>
        <c:axId val="79876480"/>
      </c:lineChart>
      <c:dateAx>
        <c:axId val="79866112"/>
        <c:scaling>
          <c:orientation val="minMax"/>
        </c:scaling>
        <c:delete val="1"/>
        <c:axPos val="b"/>
        <c:numFmt formatCode="ge" sourceLinked="1"/>
        <c:majorTickMark val="none"/>
        <c:minorTickMark val="none"/>
        <c:tickLblPos val="none"/>
        <c:crossAx val="79876480"/>
        <c:crosses val="autoZero"/>
        <c:auto val="1"/>
        <c:lblOffset val="100"/>
        <c:baseTimeUnit val="years"/>
      </c:dateAx>
      <c:valAx>
        <c:axId val="798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73.150000000000006</c:v>
                </c:pt>
                <c:pt idx="1">
                  <c:v>55.77</c:v>
                </c:pt>
                <c:pt idx="2">
                  <c:v>62.7</c:v>
                </c:pt>
                <c:pt idx="3">
                  <c:v>38.450000000000003</c:v>
                </c:pt>
                <c:pt idx="4">
                  <c:v>33.75</c:v>
                </c:pt>
              </c:numCache>
            </c:numRef>
          </c:val>
          <c:extLst xmlns:c16r2="http://schemas.microsoft.com/office/drawing/2015/06/chart">
            <c:ext xmlns:c16="http://schemas.microsoft.com/office/drawing/2014/chart" uri="{C3380CC4-5D6E-409C-BE32-E72D297353CC}">
              <c16:uniqueId val="{00000000-D5C6-4618-A079-289C30543151}"/>
            </c:ext>
          </c:extLst>
        </c:ser>
        <c:dLbls>
          <c:showLegendKey val="0"/>
          <c:showVal val="0"/>
          <c:showCatName val="0"/>
          <c:showSerName val="0"/>
          <c:showPercent val="0"/>
          <c:showBubbleSize val="0"/>
        </c:dLbls>
        <c:gapWidth val="150"/>
        <c:axId val="76671232"/>
        <c:axId val="7943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D5C6-4618-A079-289C30543151}"/>
            </c:ext>
          </c:extLst>
        </c:ser>
        <c:dLbls>
          <c:showLegendKey val="0"/>
          <c:showVal val="0"/>
          <c:showCatName val="0"/>
          <c:showSerName val="0"/>
          <c:showPercent val="0"/>
          <c:showBubbleSize val="0"/>
        </c:dLbls>
        <c:marker val="1"/>
        <c:smooth val="0"/>
        <c:axId val="76671232"/>
        <c:axId val="79434112"/>
      </c:lineChart>
      <c:dateAx>
        <c:axId val="76671232"/>
        <c:scaling>
          <c:orientation val="minMax"/>
        </c:scaling>
        <c:delete val="1"/>
        <c:axPos val="b"/>
        <c:numFmt formatCode="ge" sourceLinked="1"/>
        <c:majorTickMark val="none"/>
        <c:minorTickMark val="none"/>
        <c:tickLblPos val="none"/>
        <c:crossAx val="79434112"/>
        <c:crosses val="autoZero"/>
        <c:auto val="1"/>
        <c:lblOffset val="100"/>
        <c:baseTimeUnit val="years"/>
      </c:dateAx>
      <c:valAx>
        <c:axId val="794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4B-477D-A469-D7679BC70646}"/>
            </c:ext>
          </c:extLst>
        </c:ser>
        <c:dLbls>
          <c:showLegendKey val="0"/>
          <c:showVal val="0"/>
          <c:showCatName val="0"/>
          <c:showSerName val="0"/>
          <c:showPercent val="0"/>
          <c:showBubbleSize val="0"/>
        </c:dLbls>
        <c:gapWidth val="150"/>
        <c:axId val="79456896"/>
        <c:axId val="794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4B-477D-A469-D7679BC70646}"/>
            </c:ext>
          </c:extLst>
        </c:ser>
        <c:dLbls>
          <c:showLegendKey val="0"/>
          <c:showVal val="0"/>
          <c:showCatName val="0"/>
          <c:showSerName val="0"/>
          <c:showPercent val="0"/>
          <c:showBubbleSize val="0"/>
        </c:dLbls>
        <c:marker val="1"/>
        <c:smooth val="0"/>
        <c:axId val="79456896"/>
        <c:axId val="79471360"/>
      </c:lineChart>
      <c:dateAx>
        <c:axId val="79456896"/>
        <c:scaling>
          <c:orientation val="minMax"/>
        </c:scaling>
        <c:delete val="1"/>
        <c:axPos val="b"/>
        <c:numFmt formatCode="ge" sourceLinked="1"/>
        <c:majorTickMark val="none"/>
        <c:minorTickMark val="none"/>
        <c:tickLblPos val="none"/>
        <c:crossAx val="79471360"/>
        <c:crosses val="autoZero"/>
        <c:auto val="1"/>
        <c:lblOffset val="100"/>
        <c:baseTimeUnit val="years"/>
      </c:dateAx>
      <c:valAx>
        <c:axId val="794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02-4604-ACC3-1748ACCBD0EF}"/>
            </c:ext>
          </c:extLst>
        </c:ser>
        <c:dLbls>
          <c:showLegendKey val="0"/>
          <c:showVal val="0"/>
          <c:showCatName val="0"/>
          <c:showSerName val="0"/>
          <c:showPercent val="0"/>
          <c:showBubbleSize val="0"/>
        </c:dLbls>
        <c:gapWidth val="150"/>
        <c:axId val="79576064"/>
        <c:axId val="795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02-4604-ACC3-1748ACCBD0EF}"/>
            </c:ext>
          </c:extLst>
        </c:ser>
        <c:dLbls>
          <c:showLegendKey val="0"/>
          <c:showVal val="0"/>
          <c:showCatName val="0"/>
          <c:showSerName val="0"/>
          <c:showPercent val="0"/>
          <c:showBubbleSize val="0"/>
        </c:dLbls>
        <c:marker val="1"/>
        <c:smooth val="0"/>
        <c:axId val="79576064"/>
        <c:axId val="79586432"/>
      </c:lineChart>
      <c:dateAx>
        <c:axId val="79576064"/>
        <c:scaling>
          <c:orientation val="minMax"/>
        </c:scaling>
        <c:delete val="1"/>
        <c:axPos val="b"/>
        <c:numFmt formatCode="ge" sourceLinked="1"/>
        <c:majorTickMark val="none"/>
        <c:minorTickMark val="none"/>
        <c:tickLblPos val="none"/>
        <c:crossAx val="79586432"/>
        <c:crosses val="autoZero"/>
        <c:auto val="1"/>
        <c:lblOffset val="100"/>
        <c:baseTimeUnit val="years"/>
      </c:dateAx>
      <c:valAx>
        <c:axId val="795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30-469E-9835-54CDA4875747}"/>
            </c:ext>
          </c:extLst>
        </c:ser>
        <c:dLbls>
          <c:showLegendKey val="0"/>
          <c:showVal val="0"/>
          <c:showCatName val="0"/>
          <c:showSerName val="0"/>
          <c:showPercent val="0"/>
          <c:showBubbleSize val="0"/>
        </c:dLbls>
        <c:gapWidth val="150"/>
        <c:axId val="79622144"/>
        <c:axId val="796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30-469E-9835-54CDA4875747}"/>
            </c:ext>
          </c:extLst>
        </c:ser>
        <c:dLbls>
          <c:showLegendKey val="0"/>
          <c:showVal val="0"/>
          <c:showCatName val="0"/>
          <c:showSerName val="0"/>
          <c:showPercent val="0"/>
          <c:showBubbleSize val="0"/>
        </c:dLbls>
        <c:marker val="1"/>
        <c:smooth val="0"/>
        <c:axId val="79622144"/>
        <c:axId val="79624064"/>
      </c:lineChart>
      <c:dateAx>
        <c:axId val="79622144"/>
        <c:scaling>
          <c:orientation val="minMax"/>
        </c:scaling>
        <c:delete val="1"/>
        <c:axPos val="b"/>
        <c:numFmt formatCode="ge" sourceLinked="1"/>
        <c:majorTickMark val="none"/>
        <c:minorTickMark val="none"/>
        <c:tickLblPos val="none"/>
        <c:crossAx val="79624064"/>
        <c:crosses val="autoZero"/>
        <c:auto val="1"/>
        <c:lblOffset val="100"/>
        <c:baseTimeUnit val="years"/>
      </c:dateAx>
      <c:valAx>
        <c:axId val="796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99-4C53-8A37-7905FD190F8F}"/>
            </c:ext>
          </c:extLst>
        </c:ser>
        <c:dLbls>
          <c:showLegendKey val="0"/>
          <c:showVal val="0"/>
          <c:showCatName val="0"/>
          <c:showSerName val="0"/>
          <c:showPercent val="0"/>
          <c:showBubbleSize val="0"/>
        </c:dLbls>
        <c:gapWidth val="150"/>
        <c:axId val="79661312"/>
        <c:axId val="796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99-4C53-8A37-7905FD190F8F}"/>
            </c:ext>
          </c:extLst>
        </c:ser>
        <c:dLbls>
          <c:showLegendKey val="0"/>
          <c:showVal val="0"/>
          <c:showCatName val="0"/>
          <c:showSerName val="0"/>
          <c:showPercent val="0"/>
          <c:showBubbleSize val="0"/>
        </c:dLbls>
        <c:marker val="1"/>
        <c:smooth val="0"/>
        <c:axId val="79661312"/>
        <c:axId val="79675776"/>
      </c:lineChart>
      <c:dateAx>
        <c:axId val="79661312"/>
        <c:scaling>
          <c:orientation val="minMax"/>
        </c:scaling>
        <c:delete val="1"/>
        <c:axPos val="b"/>
        <c:numFmt formatCode="ge" sourceLinked="1"/>
        <c:majorTickMark val="none"/>
        <c:minorTickMark val="none"/>
        <c:tickLblPos val="none"/>
        <c:crossAx val="79675776"/>
        <c:crosses val="autoZero"/>
        <c:auto val="1"/>
        <c:lblOffset val="100"/>
        <c:baseTimeUnit val="years"/>
      </c:dateAx>
      <c:valAx>
        <c:axId val="796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5295.3</c:v>
                </c:pt>
                <c:pt idx="1">
                  <c:v>6695.59</c:v>
                </c:pt>
                <c:pt idx="2">
                  <c:v>6600.4</c:v>
                </c:pt>
                <c:pt idx="3">
                  <c:v>7111.08</c:v>
                </c:pt>
                <c:pt idx="4">
                  <c:v>6303.62</c:v>
                </c:pt>
              </c:numCache>
            </c:numRef>
          </c:val>
          <c:extLst xmlns:c16r2="http://schemas.microsoft.com/office/drawing/2015/06/chart">
            <c:ext xmlns:c16="http://schemas.microsoft.com/office/drawing/2014/chart" uri="{C3380CC4-5D6E-409C-BE32-E72D297353CC}">
              <c16:uniqueId val="{00000000-6C84-4F0D-B25E-6AB964E9E9EB}"/>
            </c:ext>
          </c:extLst>
        </c:ser>
        <c:dLbls>
          <c:showLegendKey val="0"/>
          <c:showVal val="0"/>
          <c:showCatName val="0"/>
          <c:showSerName val="0"/>
          <c:showPercent val="0"/>
          <c:showBubbleSize val="0"/>
        </c:dLbls>
        <c:gapWidth val="150"/>
        <c:axId val="79968896"/>
        <c:axId val="799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6C84-4F0D-B25E-6AB964E9E9EB}"/>
            </c:ext>
          </c:extLst>
        </c:ser>
        <c:dLbls>
          <c:showLegendKey val="0"/>
          <c:showVal val="0"/>
          <c:showCatName val="0"/>
          <c:showSerName val="0"/>
          <c:showPercent val="0"/>
          <c:showBubbleSize val="0"/>
        </c:dLbls>
        <c:marker val="1"/>
        <c:smooth val="0"/>
        <c:axId val="79968896"/>
        <c:axId val="79979264"/>
      </c:lineChart>
      <c:dateAx>
        <c:axId val="79968896"/>
        <c:scaling>
          <c:orientation val="minMax"/>
        </c:scaling>
        <c:delete val="1"/>
        <c:axPos val="b"/>
        <c:numFmt formatCode="ge" sourceLinked="1"/>
        <c:majorTickMark val="none"/>
        <c:minorTickMark val="none"/>
        <c:tickLblPos val="none"/>
        <c:crossAx val="79979264"/>
        <c:crosses val="autoZero"/>
        <c:auto val="1"/>
        <c:lblOffset val="100"/>
        <c:baseTimeUnit val="years"/>
      </c:dateAx>
      <c:valAx>
        <c:axId val="799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25.34</c:v>
                </c:pt>
                <c:pt idx="1">
                  <c:v>24.35</c:v>
                </c:pt>
                <c:pt idx="2">
                  <c:v>21.44</c:v>
                </c:pt>
                <c:pt idx="3">
                  <c:v>18.739999999999998</c:v>
                </c:pt>
                <c:pt idx="4">
                  <c:v>16.260000000000002</c:v>
                </c:pt>
              </c:numCache>
            </c:numRef>
          </c:val>
          <c:extLst xmlns:c16r2="http://schemas.microsoft.com/office/drawing/2015/06/chart">
            <c:ext xmlns:c16="http://schemas.microsoft.com/office/drawing/2014/chart" uri="{C3380CC4-5D6E-409C-BE32-E72D297353CC}">
              <c16:uniqueId val="{00000000-10CA-44CD-A202-1A290F665EC0}"/>
            </c:ext>
          </c:extLst>
        </c:ser>
        <c:dLbls>
          <c:showLegendKey val="0"/>
          <c:showVal val="0"/>
          <c:showCatName val="0"/>
          <c:showSerName val="0"/>
          <c:showPercent val="0"/>
          <c:showBubbleSize val="0"/>
        </c:dLbls>
        <c:gapWidth val="150"/>
        <c:axId val="79993856"/>
        <c:axId val="8001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10CA-44CD-A202-1A290F665EC0}"/>
            </c:ext>
          </c:extLst>
        </c:ser>
        <c:dLbls>
          <c:showLegendKey val="0"/>
          <c:showVal val="0"/>
          <c:showCatName val="0"/>
          <c:showSerName val="0"/>
          <c:showPercent val="0"/>
          <c:showBubbleSize val="0"/>
        </c:dLbls>
        <c:marker val="1"/>
        <c:smooth val="0"/>
        <c:axId val="79993856"/>
        <c:axId val="80016512"/>
      </c:lineChart>
      <c:dateAx>
        <c:axId val="79993856"/>
        <c:scaling>
          <c:orientation val="minMax"/>
        </c:scaling>
        <c:delete val="1"/>
        <c:axPos val="b"/>
        <c:numFmt formatCode="ge" sourceLinked="1"/>
        <c:majorTickMark val="none"/>
        <c:minorTickMark val="none"/>
        <c:tickLblPos val="none"/>
        <c:crossAx val="80016512"/>
        <c:crosses val="autoZero"/>
        <c:auto val="1"/>
        <c:lblOffset val="100"/>
        <c:baseTimeUnit val="years"/>
      </c:dateAx>
      <c:valAx>
        <c:axId val="800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213.66</c:v>
                </c:pt>
                <c:pt idx="1">
                  <c:v>225.19</c:v>
                </c:pt>
                <c:pt idx="2">
                  <c:v>240.9</c:v>
                </c:pt>
                <c:pt idx="3">
                  <c:v>271.68</c:v>
                </c:pt>
                <c:pt idx="4">
                  <c:v>320.39999999999998</c:v>
                </c:pt>
              </c:numCache>
            </c:numRef>
          </c:val>
          <c:extLst xmlns:c16r2="http://schemas.microsoft.com/office/drawing/2015/06/chart">
            <c:ext xmlns:c16="http://schemas.microsoft.com/office/drawing/2014/chart" uri="{C3380CC4-5D6E-409C-BE32-E72D297353CC}">
              <c16:uniqueId val="{00000000-336E-4C7C-A028-7ABE7B0AB5FB}"/>
            </c:ext>
          </c:extLst>
        </c:ser>
        <c:dLbls>
          <c:showLegendKey val="0"/>
          <c:showVal val="0"/>
          <c:showCatName val="0"/>
          <c:showSerName val="0"/>
          <c:showPercent val="0"/>
          <c:showBubbleSize val="0"/>
        </c:dLbls>
        <c:gapWidth val="150"/>
        <c:axId val="79787520"/>
        <c:axId val="7978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336E-4C7C-A028-7ABE7B0AB5FB}"/>
            </c:ext>
          </c:extLst>
        </c:ser>
        <c:dLbls>
          <c:showLegendKey val="0"/>
          <c:showVal val="0"/>
          <c:showCatName val="0"/>
          <c:showSerName val="0"/>
          <c:showPercent val="0"/>
          <c:showBubbleSize val="0"/>
        </c:dLbls>
        <c:marker val="1"/>
        <c:smooth val="0"/>
        <c:axId val="79787520"/>
        <c:axId val="79789440"/>
      </c:lineChart>
      <c:dateAx>
        <c:axId val="79787520"/>
        <c:scaling>
          <c:orientation val="minMax"/>
        </c:scaling>
        <c:delete val="1"/>
        <c:axPos val="b"/>
        <c:numFmt formatCode="ge" sourceLinked="1"/>
        <c:majorTickMark val="none"/>
        <c:minorTickMark val="none"/>
        <c:tickLblPos val="none"/>
        <c:crossAx val="79789440"/>
        <c:crosses val="autoZero"/>
        <c:auto val="1"/>
        <c:lblOffset val="100"/>
        <c:baseTimeUnit val="years"/>
      </c:dateAx>
      <c:valAx>
        <c:axId val="797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A58" sqref="AA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梼原町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3613</v>
      </c>
      <c r="AM8" s="66"/>
      <c r="AN8" s="66"/>
      <c r="AO8" s="66"/>
      <c r="AP8" s="66"/>
      <c r="AQ8" s="66"/>
      <c r="AR8" s="66"/>
      <c r="AS8" s="66"/>
      <c r="AT8" s="65">
        <f>データ!$S$6</f>
        <v>236.45</v>
      </c>
      <c r="AU8" s="65"/>
      <c r="AV8" s="65"/>
      <c r="AW8" s="65"/>
      <c r="AX8" s="65"/>
      <c r="AY8" s="65"/>
      <c r="AZ8" s="65"/>
      <c r="BA8" s="65"/>
      <c r="BB8" s="65">
        <f>データ!$T$6</f>
        <v>15.28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61.75</v>
      </c>
      <c r="Q10" s="65"/>
      <c r="R10" s="65"/>
      <c r="S10" s="65"/>
      <c r="T10" s="65"/>
      <c r="U10" s="65"/>
      <c r="V10" s="65"/>
      <c r="W10" s="66">
        <f>データ!$Q$6</f>
        <v>1000</v>
      </c>
      <c r="X10" s="66"/>
      <c r="Y10" s="66"/>
      <c r="Z10" s="66"/>
      <c r="AA10" s="66"/>
      <c r="AB10" s="66"/>
      <c r="AC10" s="66"/>
      <c r="AD10" s="2"/>
      <c r="AE10" s="2"/>
      <c r="AF10" s="2"/>
      <c r="AG10" s="2"/>
      <c r="AH10" s="2"/>
      <c r="AI10" s="2"/>
      <c r="AJ10" s="2"/>
      <c r="AK10" s="2"/>
      <c r="AL10" s="66">
        <f>データ!$U$6</f>
        <v>2196</v>
      </c>
      <c r="AM10" s="66"/>
      <c r="AN10" s="66"/>
      <c r="AO10" s="66"/>
      <c r="AP10" s="66"/>
      <c r="AQ10" s="66"/>
      <c r="AR10" s="66"/>
      <c r="AS10" s="66"/>
      <c r="AT10" s="65">
        <f>データ!$V$6</f>
        <v>0.12</v>
      </c>
      <c r="AU10" s="65"/>
      <c r="AV10" s="65"/>
      <c r="AW10" s="65"/>
      <c r="AX10" s="65"/>
      <c r="AY10" s="65"/>
      <c r="AZ10" s="65"/>
      <c r="BA10" s="65"/>
      <c r="BB10" s="65">
        <f>データ!$W$6</f>
        <v>18300</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YtSFWDTifpep7wWNwMPE9Rp+orIOW5zdjYgtwSWxmJRsUzteHUGsz9AZKcm9F+N3jMSUTkOjIdz6q02iGIldGg==" saltValue="px6nqy6O19Tc/VZjGYQxW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394050</v>
      </c>
      <c r="D6" s="33">
        <f t="shared" si="3"/>
        <v>47</v>
      </c>
      <c r="E6" s="33">
        <f t="shared" si="3"/>
        <v>1</v>
      </c>
      <c r="F6" s="33">
        <f t="shared" si="3"/>
        <v>0</v>
      </c>
      <c r="G6" s="33">
        <f t="shared" si="3"/>
        <v>0</v>
      </c>
      <c r="H6" s="33" t="str">
        <f t="shared" si="3"/>
        <v>高知県　梼原町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61.75</v>
      </c>
      <c r="Q6" s="34">
        <f t="shared" si="3"/>
        <v>1000</v>
      </c>
      <c r="R6" s="34">
        <f t="shared" si="3"/>
        <v>3613</v>
      </c>
      <c r="S6" s="34">
        <f t="shared" si="3"/>
        <v>236.45</v>
      </c>
      <c r="T6" s="34">
        <f t="shared" si="3"/>
        <v>15.28</v>
      </c>
      <c r="U6" s="34">
        <f t="shared" si="3"/>
        <v>2196</v>
      </c>
      <c r="V6" s="34">
        <f t="shared" si="3"/>
        <v>0.12</v>
      </c>
      <c r="W6" s="34">
        <f t="shared" si="3"/>
        <v>18300</v>
      </c>
      <c r="X6" s="35">
        <f>IF(X7="",NA(),X7)</f>
        <v>73.150000000000006</v>
      </c>
      <c r="Y6" s="35">
        <f t="shared" ref="Y6:AG6" si="4">IF(Y7="",NA(),Y7)</f>
        <v>55.77</v>
      </c>
      <c r="Z6" s="35">
        <f t="shared" si="4"/>
        <v>62.7</v>
      </c>
      <c r="AA6" s="35">
        <f t="shared" si="4"/>
        <v>38.450000000000003</v>
      </c>
      <c r="AB6" s="35">
        <f t="shared" si="4"/>
        <v>33.75</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5295.3</v>
      </c>
      <c r="BF6" s="35">
        <f t="shared" ref="BF6:BN6" si="7">IF(BF7="",NA(),BF7)</f>
        <v>6695.59</v>
      </c>
      <c r="BG6" s="35">
        <f t="shared" si="7"/>
        <v>6600.4</v>
      </c>
      <c r="BH6" s="35">
        <f t="shared" si="7"/>
        <v>7111.08</v>
      </c>
      <c r="BI6" s="35">
        <f t="shared" si="7"/>
        <v>6303.62</v>
      </c>
      <c r="BJ6" s="35">
        <f t="shared" si="7"/>
        <v>1113.76</v>
      </c>
      <c r="BK6" s="35">
        <f t="shared" si="7"/>
        <v>1125.69</v>
      </c>
      <c r="BL6" s="35">
        <f t="shared" si="7"/>
        <v>1134.67</v>
      </c>
      <c r="BM6" s="35">
        <f t="shared" si="7"/>
        <v>1144.79</v>
      </c>
      <c r="BN6" s="35">
        <f t="shared" si="7"/>
        <v>1061.58</v>
      </c>
      <c r="BO6" s="34" t="str">
        <f>IF(BO7="","",IF(BO7="-","【-】","【"&amp;SUBSTITUTE(TEXT(BO7,"#,##0.00"),"-","△")&amp;"】"))</f>
        <v>【1,141.75】</v>
      </c>
      <c r="BP6" s="35">
        <f>IF(BP7="",NA(),BP7)</f>
        <v>25.34</v>
      </c>
      <c r="BQ6" s="35">
        <f t="shared" ref="BQ6:BY6" si="8">IF(BQ7="",NA(),BQ7)</f>
        <v>24.35</v>
      </c>
      <c r="BR6" s="35">
        <f t="shared" si="8"/>
        <v>21.44</v>
      </c>
      <c r="BS6" s="35">
        <f t="shared" si="8"/>
        <v>18.739999999999998</v>
      </c>
      <c r="BT6" s="35">
        <f t="shared" si="8"/>
        <v>16.260000000000002</v>
      </c>
      <c r="BU6" s="35">
        <f t="shared" si="8"/>
        <v>34.25</v>
      </c>
      <c r="BV6" s="35">
        <f t="shared" si="8"/>
        <v>46.48</v>
      </c>
      <c r="BW6" s="35">
        <f t="shared" si="8"/>
        <v>40.6</v>
      </c>
      <c r="BX6" s="35">
        <f t="shared" si="8"/>
        <v>56.04</v>
      </c>
      <c r="BY6" s="35">
        <f t="shared" si="8"/>
        <v>58.52</v>
      </c>
      <c r="BZ6" s="34" t="str">
        <f>IF(BZ7="","",IF(BZ7="-","【-】","【"&amp;SUBSTITUTE(TEXT(BZ7,"#,##0.00"),"-","△")&amp;"】"))</f>
        <v>【54.93】</v>
      </c>
      <c r="CA6" s="35">
        <f>IF(CA7="",NA(),CA7)</f>
        <v>213.66</v>
      </c>
      <c r="CB6" s="35">
        <f t="shared" ref="CB6:CJ6" si="9">IF(CB7="",NA(),CB7)</f>
        <v>225.19</v>
      </c>
      <c r="CC6" s="35">
        <f t="shared" si="9"/>
        <v>240.9</v>
      </c>
      <c r="CD6" s="35">
        <f t="shared" si="9"/>
        <v>271.68</v>
      </c>
      <c r="CE6" s="35">
        <f t="shared" si="9"/>
        <v>320.39999999999998</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71.989999999999995</v>
      </c>
      <c r="CM6" s="35">
        <f t="shared" ref="CM6:CU6" si="10">IF(CM7="",NA(),CM7)</f>
        <v>68.8</v>
      </c>
      <c r="CN6" s="35">
        <f t="shared" si="10"/>
        <v>78.84</v>
      </c>
      <c r="CO6" s="35">
        <f t="shared" si="10"/>
        <v>83.22</v>
      </c>
      <c r="CP6" s="35">
        <f t="shared" si="10"/>
        <v>86.33</v>
      </c>
      <c r="CQ6" s="35">
        <f t="shared" si="10"/>
        <v>57.55</v>
      </c>
      <c r="CR6" s="35">
        <f t="shared" si="10"/>
        <v>57.43</v>
      </c>
      <c r="CS6" s="35">
        <f t="shared" si="10"/>
        <v>57.29</v>
      </c>
      <c r="CT6" s="35">
        <f t="shared" si="10"/>
        <v>55.9</v>
      </c>
      <c r="CU6" s="35">
        <f t="shared" si="10"/>
        <v>57.3</v>
      </c>
      <c r="CV6" s="34" t="str">
        <f>IF(CV7="","",IF(CV7="-","【-】","【"&amp;SUBSTITUTE(TEXT(CV7,"#,##0.00"),"-","△")&amp;"】"))</f>
        <v>【56.91】</v>
      </c>
      <c r="CW6" s="35">
        <f>IF(CW7="",NA(),CW7)</f>
        <v>100</v>
      </c>
      <c r="CX6" s="35">
        <f t="shared" ref="CX6:DF6" si="11">IF(CX7="",NA(),CX7)</f>
        <v>100</v>
      </c>
      <c r="CY6" s="35">
        <f t="shared" si="11"/>
        <v>100</v>
      </c>
      <c r="CZ6" s="35">
        <f t="shared" si="11"/>
        <v>100</v>
      </c>
      <c r="DA6" s="35">
        <f t="shared" si="11"/>
        <v>100</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5">
        <f t="shared" si="14"/>
        <v>8.41</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394050</v>
      </c>
      <c r="D7" s="37">
        <v>47</v>
      </c>
      <c r="E7" s="37">
        <v>1</v>
      </c>
      <c r="F7" s="37">
        <v>0</v>
      </c>
      <c r="G7" s="37">
        <v>0</v>
      </c>
      <c r="H7" s="37" t="s">
        <v>108</v>
      </c>
      <c r="I7" s="37" t="s">
        <v>109</v>
      </c>
      <c r="J7" s="37" t="s">
        <v>110</v>
      </c>
      <c r="K7" s="37" t="s">
        <v>111</v>
      </c>
      <c r="L7" s="37" t="s">
        <v>112</v>
      </c>
      <c r="M7" s="37" t="s">
        <v>113</v>
      </c>
      <c r="N7" s="38" t="s">
        <v>114</v>
      </c>
      <c r="O7" s="38" t="s">
        <v>115</v>
      </c>
      <c r="P7" s="38">
        <v>61.75</v>
      </c>
      <c r="Q7" s="38">
        <v>1000</v>
      </c>
      <c r="R7" s="38">
        <v>3613</v>
      </c>
      <c r="S7" s="38">
        <v>236.45</v>
      </c>
      <c r="T7" s="38">
        <v>15.28</v>
      </c>
      <c r="U7" s="38">
        <v>2196</v>
      </c>
      <c r="V7" s="38">
        <v>0.12</v>
      </c>
      <c r="W7" s="38">
        <v>18300</v>
      </c>
      <c r="X7" s="38">
        <v>73.150000000000006</v>
      </c>
      <c r="Y7" s="38">
        <v>55.77</v>
      </c>
      <c r="Z7" s="38">
        <v>62.7</v>
      </c>
      <c r="AA7" s="38">
        <v>38.450000000000003</v>
      </c>
      <c r="AB7" s="38">
        <v>33.75</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5295.3</v>
      </c>
      <c r="BF7" s="38">
        <v>6695.59</v>
      </c>
      <c r="BG7" s="38">
        <v>6600.4</v>
      </c>
      <c r="BH7" s="38">
        <v>7111.08</v>
      </c>
      <c r="BI7" s="38">
        <v>6303.62</v>
      </c>
      <c r="BJ7" s="38">
        <v>1113.76</v>
      </c>
      <c r="BK7" s="38">
        <v>1125.69</v>
      </c>
      <c r="BL7" s="38">
        <v>1134.67</v>
      </c>
      <c r="BM7" s="38">
        <v>1144.79</v>
      </c>
      <c r="BN7" s="38">
        <v>1061.58</v>
      </c>
      <c r="BO7" s="38">
        <v>1141.75</v>
      </c>
      <c r="BP7" s="38">
        <v>25.34</v>
      </c>
      <c r="BQ7" s="38">
        <v>24.35</v>
      </c>
      <c r="BR7" s="38">
        <v>21.44</v>
      </c>
      <c r="BS7" s="38">
        <v>18.739999999999998</v>
      </c>
      <c r="BT7" s="38">
        <v>16.260000000000002</v>
      </c>
      <c r="BU7" s="38">
        <v>34.25</v>
      </c>
      <c r="BV7" s="38">
        <v>46.48</v>
      </c>
      <c r="BW7" s="38">
        <v>40.6</v>
      </c>
      <c r="BX7" s="38">
        <v>56.04</v>
      </c>
      <c r="BY7" s="38">
        <v>58.52</v>
      </c>
      <c r="BZ7" s="38">
        <v>54.93</v>
      </c>
      <c r="CA7" s="38">
        <v>213.66</v>
      </c>
      <c r="CB7" s="38">
        <v>225.19</v>
      </c>
      <c r="CC7" s="38">
        <v>240.9</v>
      </c>
      <c r="CD7" s="38">
        <v>271.68</v>
      </c>
      <c r="CE7" s="38">
        <v>320.39999999999998</v>
      </c>
      <c r="CF7" s="38">
        <v>501.18</v>
      </c>
      <c r="CG7" s="38">
        <v>376.61</v>
      </c>
      <c r="CH7" s="38">
        <v>440.03</v>
      </c>
      <c r="CI7" s="38">
        <v>304.35000000000002</v>
      </c>
      <c r="CJ7" s="38">
        <v>296.3</v>
      </c>
      <c r="CK7" s="38">
        <v>292.18</v>
      </c>
      <c r="CL7" s="38">
        <v>71.989999999999995</v>
      </c>
      <c r="CM7" s="38">
        <v>68.8</v>
      </c>
      <c r="CN7" s="38">
        <v>78.84</v>
      </c>
      <c r="CO7" s="38">
        <v>83.22</v>
      </c>
      <c r="CP7" s="38">
        <v>86.33</v>
      </c>
      <c r="CQ7" s="38">
        <v>57.55</v>
      </c>
      <c r="CR7" s="38">
        <v>57.43</v>
      </c>
      <c r="CS7" s="38">
        <v>57.29</v>
      </c>
      <c r="CT7" s="38">
        <v>55.9</v>
      </c>
      <c r="CU7" s="38">
        <v>57.3</v>
      </c>
      <c r="CV7" s="38">
        <v>56.91</v>
      </c>
      <c r="CW7" s="38">
        <v>100</v>
      </c>
      <c r="CX7" s="38">
        <v>100</v>
      </c>
      <c r="CY7" s="38">
        <v>100</v>
      </c>
      <c r="CZ7" s="38">
        <v>100</v>
      </c>
      <c r="DA7" s="38">
        <v>100</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8.41</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國元　憲法</cp:lastModifiedBy>
  <dcterms:created xsi:type="dcterms:W3CDTF">2018-12-03T08:45:32Z</dcterms:created>
  <dcterms:modified xsi:type="dcterms:W3CDTF">2019-01-23T11:03:28Z</dcterms:modified>
</cp:coreProperties>
</file>