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sawaragi\Desktop\【経営比較分析表】2017_394271_47_010\"/>
    </mc:Choice>
  </mc:AlternateContent>
  <workbookProtection workbookAlgorithmName="SHA-512" workbookHashValue="IEXUKXYrllczKxPFZA80I4F+A3jKIcRJr3bvDc2TB07joNFo2V3bUkiZzPI4KEx6XUwS0/oUNmXIUGNlja4VMA==" workbookSaltValue="KRHcrGBI7Pe7O5RwRADBPQ==" workbookSpinCount="100000" lockStructure="1"/>
  <bookViews>
    <workbookView xWindow="0" yWindow="0" windowWidth="19200" windowHeight="1161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<sst xmlns="http://schemas.openxmlformats.org/spreadsheetml/2006/main" count="237" uniqueCount="124">
  <si>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</si>
  <si>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</si>
  <si>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</si>
  <si>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</si>
  <si>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</si>
  <si>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</si>
  <si>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</si>
  <si>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</si>
  <si>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</si>
  <si>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</si>
  <si>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</si>
  <si>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</si>
  <si>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</si>
  <si>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</si>
  <si>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</si>
  <si>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</si>
  <si>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</si>
  <si>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</si>
  <si>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</si>
  <si>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</si>
  <si>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</si>
  <si>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</si>
  <si>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</si>
  <si>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</si>
  <si>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</si>
  <si>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</si>
  <si>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</si>
  <si>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</si>
  <si>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</si>
  <si>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</si>
  <si>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</si>
  <si>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</si>
  <si>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</si>
  <si>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</si>
  <si>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</si>
  <si>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</si>
  <si>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</si>
  <si>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</si>
  <si>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</si>
  <si>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</si>
  <si>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</si>
  <si>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</si>
  <si>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</si>
  <si>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</si>
  <si>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</si>
  <si>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</si>
  <si>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</si>
  <si>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</si>
  <si>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</si>
  <si>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</si>
  <si>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</si>
  <si>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</si>
  <si>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</si>
  <si>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</si>
  <si>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</si>
  <si>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</si>
  <si>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</si>
  <si>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</si>
  <si>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</si>
  <si>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</si>
  <si>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</si>
  <si>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</si>
  <si>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</si>
  <si>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</si>
  <si>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</si>
  <si>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</si>
  <si>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</si>
  <si>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</si>
  <si>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</si>
  <si>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</si>
  <si>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</si>
  <si>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</si>
  <si>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</si>
  <si>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</si>
  <si>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</si>
  <si>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</si>
  <si>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</si>
  <si>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</si>
  <si>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</si>
  <si>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</si>
  <si>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</si>
  <si>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</si>
  <si>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</si>
  <si>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</si>
  <si>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</si>
  <si>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</si>
  <si>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</si>
  <si>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</si>
  <si>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</si>
  <si>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</si>
  <si>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</si>
  <si>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</si>
  <si>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</si>
  <si>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</si>
  <si>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</si>
  <si>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</si>
  <si>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</si>
  <si>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</si>
  <si>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</si>
  <si>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</si>
  <si>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</si>
  <si>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</si>
  <si>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</si>
  <si>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</si>
  <si>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</si>
  <si>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</si>
  <si>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</si>
  <si>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</si>
  <si>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三原村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</si>
  <si>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</si>
  <si>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</si>
  <si>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</si>
  <si>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</si>
  <si>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</si>
  <si>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</si>
  <si>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</si>
  <si>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</si>
  <si>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</si>
  <si>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</si>
  <si>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</si>
  <si>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</si>
  <si>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人口が少ないため総収益が少なく、管路延長が人口の割に長いため経費もかさみ、収益的収支比率については50％程度と平均値を下回り、料金回収率については平均値を上回っているものの、単年度赤字であることより、水道料金の改定を踏まえた経営改善に向けた取組みが必要であると考えられる。</t>
    <rPh sb="0" eb="2">
      <t>キュウスイ</t>
    </rPh>
    <rPh sb="2" eb="4">
      <t>ジンコウ</t>
    </rPh>
    <rPh sb="5" eb="6">
      <t>スク</t>
    </rPh>
    <rPh sb="10" eb="13">
      <t>ソウシュウエキ</t>
    </rPh>
    <rPh sb="14" eb="15">
      <t>スク</t>
    </rPh>
    <rPh sb="18" eb="20">
      <t>カンロ</t>
    </rPh>
    <rPh sb="20" eb="22">
      <t>エンチョウ</t>
    </rPh>
    <rPh sb="23" eb="25">
      <t>ジンコウ</t>
    </rPh>
    <rPh sb="26" eb="27">
      <t>ワリ</t>
    </rPh>
    <rPh sb="28" eb="29">
      <t>ナガ</t>
    </rPh>
    <rPh sb="32" eb="34">
      <t>ケイヒ</t>
    </rPh>
    <rPh sb="39" eb="42">
      <t>シュウエキテキ</t>
    </rPh>
    <rPh sb="42" eb="44">
      <t>シュウシ</t>
    </rPh>
    <rPh sb="44" eb="46">
      <t>ヒリツ</t>
    </rPh>
    <rPh sb="54" eb="56">
      <t>テイド</t>
    </rPh>
    <rPh sb="57" eb="60">
      <t>ヘイキンチ</t>
    </rPh>
    <rPh sb="61" eb="63">
      <t>シタマワ</t>
    </rPh>
    <rPh sb="65" eb="67">
      <t>リョウキン</t>
    </rPh>
    <rPh sb="67" eb="69">
      <t>カイシュウ</t>
    </rPh>
    <rPh sb="69" eb="70">
      <t>リツ</t>
    </rPh>
    <rPh sb="75" eb="78">
      <t>ヘイキンチ</t>
    </rPh>
    <rPh sb="79" eb="81">
      <t>ウワマワ</t>
    </rPh>
    <rPh sb="89" eb="92">
      <t>タンネンド</t>
    </rPh>
    <rPh sb="92" eb="94">
      <t>アカジ</t>
    </rPh>
    <rPh sb="102" eb="104">
      <t>スイドウ</t>
    </rPh>
    <rPh sb="104" eb="106">
      <t>リョウキン</t>
    </rPh>
    <rPh sb="107" eb="109">
      <t>カイテイ</t>
    </rPh>
    <rPh sb="110" eb="111">
      <t>フ</t>
    </rPh>
    <rPh sb="114" eb="116">
      <t>ケイエイ</t>
    </rPh>
    <rPh sb="116" eb="118">
      <t>カイゼン</t>
    </rPh>
    <rPh sb="119" eb="120">
      <t>ム</t>
    </rPh>
    <rPh sb="122" eb="124">
      <t>トリク</t>
    </rPh>
    <rPh sb="126" eb="128">
      <t>ヒツヨウ</t>
    </rPh>
    <rPh sb="132" eb="133">
      <t>カンガ</t>
    </rPh>
    <phoneticPr fontId="4"/>
  </si>
  <si>
    <t>今後は人口の減少に伴い年間総有収水量は減少していくと考えられる。
このような状況を踏まえ、水道事業の現状の分析を行い、将来の水需要量に見合った施設整備計画（長寿命化計画の策定）及び財政収支計画に基づいた経営改善に向けた取組みが必要である。</t>
    <rPh sb="0" eb="2">
      <t>コンゴ</t>
    </rPh>
    <rPh sb="3" eb="5">
      <t>ジンコウ</t>
    </rPh>
    <rPh sb="6" eb="8">
      <t>ゲンショウ</t>
    </rPh>
    <rPh sb="9" eb="10">
      <t>トモナ</t>
    </rPh>
    <rPh sb="11" eb="13">
      <t>ネンカン</t>
    </rPh>
    <rPh sb="13" eb="14">
      <t>ソウ</t>
    </rPh>
    <rPh sb="14" eb="16">
      <t>ユウシュウ</t>
    </rPh>
    <rPh sb="16" eb="17">
      <t>スイ</t>
    </rPh>
    <rPh sb="17" eb="18">
      <t>リョウ</t>
    </rPh>
    <rPh sb="19" eb="21">
      <t>ゲンショウ</t>
    </rPh>
    <rPh sb="26" eb="27">
      <t>カンガ</t>
    </rPh>
    <rPh sb="38" eb="40">
      <t>ジョウキョウ</t>
    </rPh>
    <rPh sb="41" eb="42">
      <t>フ</t>
    </rPh>
    <rPh sb="45" eb="47">
      <t>スイドウ</t>
    </rPh>
    <rPh sb="47" eb="49">
      <t>ジギョウ</t>
    </rPh>
    <rPh sb="50" eb="52">
      <t>ゲンジョウ</t>
    </rPh>
    <rPh sb="53" eb="55">
      <t>ブンセキ</t>
    </rPh>
    <rPh sb="56" eb="57">
      <t>オコナ</t>
    </rPh>
    <rPh sb="59" eb="61">
      <t>ショウライ</t>
    </rPh>
    <rPh sb="62" eb="63">
      <t>ミズ</t>
    </rPh>
    <rPh sb="63" eb="65">
      <t>ジュヨウ</t>
    </rPh>
    <rPh sb="65" eb="66">
      <t>リョウ</t>
    </rPh>
    <rPh sb="67" eb="69">
      <t>ミア</t>
    </rPh>
    <rPh sb="71" eb="73">
      <t>シセツ</t>
    </rPh>
    <rPh sb="73" eb="75">
      <t>セイビ</t>
    </rPh>
    <rPh sb="75" eb="77">
      <t>ケイカク</t>
    </rPh>
    <rPh sb="78" eb="79">
      <t>チョウ</t>
    </rPh>
    <rPh sb="79" eb="82">
      <t>ジュミョウカ</t>
    </rPh>
    <rPh sb="82" eb="84">
      <t>ケイカク</t>
    </rPh>
    <rPh sb="85" eb="87">
      <t>サクテイ</t>
    </rPh>
    <rPh sb="88" eb="89">
      <t>オヨ</t>
    </rPh>
    <rPh sb="90" eb="92">
      <t>ザイセイ</t>
    </rPh>
    <rPh sb="92" eb="94">
      <t>シュウシ</t>
    </rPh>
    <rPh sb="94" eb="96">
      <t>ケイカク</t>
    </rPh>
    <rPh sb="97" eb="98">
      <t>モト</t>
    </rPh>
    <rPh sb="101" eb="103">
      <t>ケイエイ</t>
    </rPh>
    <rPh sb="103" eb="105">
      <t>カイゼン</t>
    </rPh>
    <rPh sb="106" eb="107">
      <t>ム</t>
    </rPh>
    <rPh sb="109" eb="111">
      <t>トリク</t>
    </rPh>
    <rPh sb="113" eb="115">
      <t>ヒツヨウ</t>
    </rPh>
    <phoneticPr fontId="4"/>
  </si>
  <si>
    <t>管路については布設後30年以上経過した老朽管もあり、漏水量が多いため多くの弊害が出ている。布設後20年以上経過した配水管路は今後計画的に耐震化を考慮した管路更新を進める必要がある。</t>
    <rPh sb="0" eb="2">
      <t>カンロ</t>
    </rPh>
    <rPh sb="7" eb="9">
      <t>フセツ</t>
    </rPh>
    <rPh sb="9" eb="10">
      <t>ゴ</t>
    </rPh>
    <rPh sb="12" eb="13">
      <t>ネン</t>
    </rPh>
    <rPh sb="13" eb="15">
      <t>イジョウ</t>
    </rPh>
    <rPh sb="15" eb="17">
      <t>ケイカ</t>
    </rPh>
    <rPh sb="19" eb="21">
      <t>ロウキュウ</t>
    </rPh>
    <rPh sb="21" eb="22">
      <t>カン</t>
    </rPh>
    <rPh sb="26" eb="28">
      <t>ロウスイ</t>
    </rPh>
    <rPh sb="28" eb="29">
      <t>リョウ</t>
    </rPh>
    <rPh sb="30" eb="31">
      <t>オオ</t>
    </rPh>
    <rPh sb="34" eb="35">
      <t>オオ</t>
    </rPh>
    <rPh sb="37" eb="39">
      <t>ヘイガイ</t>
    </rPh>
    <rPh sb="40" eb="41">
      <t>デ</t>
    </rPh>
    <rPh sb="45" eb="47">
      <t>フセツ</t>
    </rPh>
    <rPh sb="47" eb="48">
      <t>ゴ</t>
    </rPh>
    <rPh sb="50" eb="51">
      <t>ネン</t>
    </rPh>
    <rPh sb="51" eb="53">
      <t>イジョウ</t>
    </rPh>
    <rPh sb="53" eb="55">
      <t>ケイカ</t>
    </rPh>
    <rPh sb="57" eb="59">
      <t>ハイスイ</t>
    </rPh>
    <rPh sb="59" eb="61">
      <t>カンロ</t>
    </rPh>
    <rPh sb="62" eb="64">
      <t>コンゴ</t>
    </rPh>
    <rPh sb="64" eb="67">
      <t>ケイカクテキ</t>
    </rPh>
    <rPh sb="68" eb="70">
      <t>タイシン</t>
    </rPh>
    <rPh sb="70" eb="71">
      <t>カ</t>
    </rPh>
    <rPh sb="72" eb="74">
      <t>コウリョ</t>
    </rPh>
    <rPh sb="76" eb="78">
      <t>カンロ</t>
    </rPh>
    <rPh sb="78" eb="80">
      <t>コウシン</t>
    </rPh>
    <rPh sb="81" eb="82">
      <t>スス</t>
    </rPh>
    <rPh sb="84" eb="8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</si>
</sst>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4E6-40CE-AC92-F95EB373C876}"/>
            </c:ext>
          </c:extLst>
        </c:ser>
        <c:dLbls>
          <c:showLegendKey val="0"/>
          <c:showVal val="0"/>
          <c:showCatName val="0"/>
          <c:showSerName val="0"/>
          <c:showPercent val="0"/>
          <c:showBubbleSize val="0"/>
        </c:dLbls>
        <c:gapWidth val="150"/>
        <c:axId val="513700928"/>
        <c:axId val="11887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xmlns:c16r2="http://schemas.microsoft.com/office/drawing/2015/06/chart">
            <c:ext xmlns:c16="http://schemas.microsoft.com/office/drawing/2014/chart" uri="{C3380CC4-5D6E-409C-BE32-E72D297353CC}">
              <c16:uniqueId val="{00000001-64E6-40CE-AC92-F95EB373C876}"/>
            </c:ext>
          </c:extLst>
        </c:ser>
        <c:dLbls>
          <c:showLegendKey val="0"/>
          <c:showVal val="0"/>
          <c:showCatName val="0"/>
          <c:showSerName val="0"/>
          <c:showPercent val="0"/>
          <c:showBubbleSize val="0"/>
        </c:dLbls>
        <c:marker val="1"/>
        <c:smooth val="0"/>
        <c:axId val="513700928"/>
        <c:axId val="118871528"/>
      </c:lineChart>
      <c:dateAx>
        <c:axId val="513700928"/>
        <c:scaling>
          <c:orientation val="minMax"/>
        </c:scaling>
        <c:delete val="1"/>
        <c:axPos val="b"/>
        <c:numFmt formatCode="ge" sourceLinked="1"/>
        <c:majorTickMark val="none"/>
        <c:minorTickMark val="none"/>
        <c:tickLblPos val="none"/>
        <c:crossAx val="118871528"/>
        <c:crosses val="autoZero"/>
        <c:auto val="1"/>
        <c:lblOffset val="100"/>
        <c:baseTimeUnit val="years"/>
      </c:dateAx>
      <c:valAx>
        <c:axId val="11887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70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59.53</c:v>
                </c:pt>
                <c:pt idx="1">
                  <c:v>58.28</c:v>
                </c:pt>
                <c:pt idx="2">
                  <c:v>62.4</c:v>
                </c:pt>
                <c:pt idx="3">
                  <c:v>68.3</c:v>
                </c:pt>
                <c:pt idx="4">
                  <c:v>69.63</c:v>
                </c:pt>
              </c:numCache>
            </c:numRef>
          </c:val>
          <c:extLst xmlns:c16r2="http://schemas.microsoft.com/office/drawing/2015/06/chart">
            <c:ext xmlns:c16="http://schemas.microsoft.com/office/drawing/2014/chart" uri="{C3380CC4-5D6E-409C-BE32-E72D297353CC}">
              <c16:uniqueId val="{00000000-49D2-4A48-8B7E-8D97FD8F7679}"/>
            </c:ext>
          </c:extLst>
        </c:ser>
        <c:dLbls>
          <c:showLegendKey val="0"/>
          <c:showVal val="0"/>
          <c:showCatName val="0"/>
          <c:showSerName val="0"/>
          <c:showPercent val="0"/>
          <c:showBubbleSize val="0"/>
        </c:dLbls>
        <c:gapWidth val="150"/>
        <c:axId val="253506840"/>
        <c:axId val="2535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xmlns:c16r2="http://schemas.microsoft.com/office/drawing/2015/06/chart">
            <c:ext xmlns:c16="http://schemas.microsoft.com/office/drawing/2014/chart" uri="{C3380CC4-5D6E-409C-BE32-E72D297353CC}">
              <c16:uniqueId val="{00000001-49D2-4A48-8B7E-8D97FD8F7679}"/>
            </c:ext>
          </c:extLst>
        </c:ser>
        <c:dLbls>
          <c:showLegendKey val="0"/>
          <c:showVal val="0"/>
          <c:showCatName val="0"/>
          <c:showSerName val="0"/>
          <c:showPercent val="0"/>
          <c:showBubbleSize val="0"/>
        </c:dLbls>
        <c:marker val="1"/>
        <c:smooth val="0"/>
        <c:axId val="253506840"/>
        <c:axId val="253507232"/>
      </c:lineChart>
      <c:dateAx>
        <c:axId val="253506840"/>
        <c:scaling>
          <c:orientation val="minMax"/>
        </c:scaling>
        <c:delete val="1"/>
        <c:axPos val="b"/>
        <c:numFmt formatCode="ge" sourceLinked="1"/>
        <c:majorTickMark val="none"/>
        <c:minorTickMark val="none"/>
        <c:tickLblPos val="none"/>
        <c:crossAx val="253507232"/>
        <c:crosses val="autoZero"/>
        <c:auto val="1"/>
        <c:lblOffset val="100"/>
        <c:baseTimeUnit val="years"/>
      </c:dateAx>
      <c:valAx>
        <c:axId val="2535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0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75.040000000000006</c:v>
                </c:pt>
                <c:pt idx="1">
                  <c:v>74.13</c:v>
                </c:pt>
                <c:pt idx="2">
                  <c:v>69.5</c:v>
                </c:pt>
                <c:pt idx="3">
                  <c:v>64.680000000000007</c:v>
                </c:pt>
                <c:pt idx="4">
                  <c:v>62.75</c:v>
                </c:pt>
              </c:numCache>
            </c:numRef>
          </c:val>
          <c:extLst xmlns:c16r2="http://schemas.microsoft.com/office/drawing/2015/06/chart">
            <c:ext xmlns:c16="http://schemas.microsoft.com/office/drawing/2014/chart" uri="{C3380CC4-5D6E-409C-BE32-E72D297353CC}">
              <c16:uniqueId val="{00000000-0FFB-41D3-9742-000174B1B781}"/>
            </c:ext>
          </c:extLst>
        </c:ser>
        <c:dLbls>
          <c:showLegendKey val="0"/>
          <c:showVal val="0"/>
          <c:showCatName val="0"/>
          <c:showSerName val="0"/>
          <c:showPercent val="0"/>
          <c:showBubbleSize val="0"/>
        </c:dLbls>
        <c:gapWidth val="150"/>
        <c:axId val="253508408"/>
        <c:axId val="2501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xmlns:c16r2="http://schemas.microsoft.com/office/drawing/2015/06/chart">
            <c:ext xmlns:c16="http://schemas.microsoft.com/office/drawing/2014/chart" uri="{C3380CC4-5D6E-409C-BE32-E72D297353CC}">
              <c16:uniqueId val="{00000001-0FFB-41D3-9742-000174B1B781}"/>
            </c:ext>
          </c:extLst>
        </c:ser>
        <c:dLbls>
          <c:showLegendKey val="0"/>
          <c:showVal val="0"/>
          <c:showCatName val="0"/>
          <c:showSerName val="0"/>
          <c:showPercent val="0"/>
          <c:showBubbleSize val="0"/>
        </c:dLbls>
        <c:marker val="1"/>
        <c:smooth val="0"/>
        <c:axId val="253508408"/>
        <c:axId val="250131712"/>
      </c:lineChart>
      <c:dateAx>
        <c:axId val="253508408"/>
        <c:scaling>
          <c:orientation val="minMax"/>
        </c:scaling>
        <c:delete val="1"/>
        <c:axPos val="b"/>
        <c:numFmt formatCode="ge" sourceLinked="1"/>
        <c:majorTickMark val="none"/>
        <c:minorTickMark val="none"/>
        <c:tickLblPos val="none"/>
        <c:crossAx val="250131712"/>
        <c:crosses val="autoZero"/>
        <c:auto val="1"/>
        <c:lblOffset val="100"/>
        <c:baseTimeUnit val="years"/>
      </c:dateAx>
      <c:valAx>
        <c:axId val="2501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508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53.54</c:v>
                </c:pt>
                <c:pt idx="1">
                  <c:v>49.73</c:v>
                </c:pt>
                <c:pt idx="2">
                  <c:v>48.65</c:v>
                </c:pt>
                <c:pt idx="3">
                  <c:v>54.89</c:v>
                </c:pt>
                <c:pt idx="4">
                  <c:v>51.31</c:v>
                </c:pt>
              </c:numCache>
            </c:numRef>
          </c:val>
          <c:extLst xmlns:c16r2="http://schemas.microsoft.com/office/drawing/2015/06/chart">
            <c:ext xmlns:c16="http://schemas.microsoft.com/office/drawing/2014/chart" uri="{C3380CC4-5D6E-409C-BE32-E72D297353CC}">
              <c16:uniqueId val="{00000000-F91F-45BA-8414-763AE33848EB}"/>
            </c:ext>
          </c:extLst>
        </c:ser>
        <c:dLbls>
          <c:showLegendKey val="0"/>
          <c:showVal val="0"/>
          <c:showCatName val="0"/>
          <c:showSerName val="0"/>
          <c:showPercent val="0"/>
          <c:showBubbleSize val="0"/>
        </c:dLbls>
        <c:gapWidth val="150"/>
        <c:axId val="118872704"/>
        <c:axId val="118873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xmlns:c16r2="http://schemas.microsoft.com/office/drawing/2015/06/chart">
            <c:ext xmlns:c16="http://schemas.microsoft.com/office/drawing/2014/chart" uri="{C3380CC4-5D6E-409C-BE32-E72D297353CC}">
              <c16:uniqueId val="{00000001-F91F-45BA-8414-763AE33848EB}"/>
            </c:ext>
          </c:extLst>
        </c:ser>
        <c:dLbls>
          <c:showLegendKey val="0"/>
          <c:showVal val="0"/>
          <c:showCatName val="0"/>
          <c:showSerName val="0"/>
          <c:showPercent val="0"/>
          <c:showBubbleSize val="0"/>
        </c:dLbls>
        <c:marker val="1"/>
        <c:smooth val="0"/>
        <c:axId val="118872704"/>
        <c:axId val="118873096"/>
      </c:lineChart>
      <c:dateAx>
        <c:axId val="118872704"/>
        <c:scaling>
          <c:orientation val="minMax"/>
        </c:scaling>
        <c:delete val="1"/>
        <c:axPos val="b"/>
        <c:numFmt formatCode="ge" sourceLinked="1"/>
        <c:majorTickMark val="none"/>
        <c:minorTickMark val="none"/>
        <c:tickLblPos val="none"/>
        <c:crossAx val="118873096"/>
        <c:crosses val="autoZero"/>
        <c:auto val="1"/>
        <c:lblOffset val="100"/>
        <c:baseTimeUnit val="years"/>
      </c:dateAx>
      <c:valAx>
        <c:axId val="11887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B8-4DD7-9005-3669DF4BB68A}"/>
            </c:ext>
          </c:extLst>
        </c:ser>
        <c:dLbls>
          <c:showLegendKey val="0"/>
          <c:showVal val="0"/>
          <c:showCatName val="0"/>
          <c:showSerName val="0"/>
          <c:showPercent val="0"/>
          <c:showBubbleSize val="0"/>
        </c:dLbls>
        <c:gapWidth val="150"/>
        <c:axId val="515615616"/>
        <c:axId val="51561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B8-4DD7-9005-3669DF4BB68A}"/>
            </c:ext>
          </c:extLst>
        </c:ser>
        <c:dLbls>
          <c:showLegendKey val="0"/>
          <c:showVal val="0"/>
          <c:showCatName val="0"/>
          <c:showSerName val="0"/>
          <c:showPercent val="0"/>
          <c:showBubbleSize val="0"/>
        </c:dLbls>
        <c:marker val="1"/>
        <c:smooth val="0"/>
        <c:axId val="515615616"/>
        <c:axId val="515616008"/>
      </c:lineChart>
      <c:dateAx>
        <c:axId val="515615616"/>
        <c:scaling>
          <c:orientation val="minMax"/>
        </c:scaling>
        <c:delete val="1"/>
        <c:axPos val="b"/>
        <c:numFmt formatCode="ge" sourceLinked="1"/>
        <c:majorTickMark val="none"/>
        <c:minorTickMark val="none"/>
        <c:tickLblPos val="none"/>
        <c:crossAx val="515616008"/>
        <c:crosses val="autoZero"/>
        <c:auto val="1"/>
        <c:lblOffset val="100"/>
        <c:baseTimeUnit val="years"/>
      </c:dateAx>
      <c:valAx>
        <c:axId val="51561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6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D9-498E-9A6E-391F8A314F71}"/>
            </c:ext>
          </c:extLst>
        </c:ser>
        <c:dLbls>
          <c:showLegendKey val="0"/>
          <c:showVal val="0"/>
          <c:showCatName val="0"/>
          <c:showSerName val="0"/>
          <c:showPercent val="0"/>
          <c:showBubbleSize val="0"/>
        </c:dLbls>
        <c:gapWidth val="150"/>
        <c:axId val="251213080"/>
        <c:axId val="2512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D9-498E-9A6E-391F8A314F71}"/>
            </c:ext>
          </c:extLst>
        </c:ser>
        <c:dLbls>
          <c:showLegendKey val="0"/>
          <c:showVal val="0"/>
          <c:showCatName val="0"/>
          <c:showSerName val="0"/>
          <c:showPercent val="0"/>
          <c:showBubbleSize val="0"/>
        </c:dLbls>
        <c:marker val="1"/>
        <c:smooth val="0"/>
        <c:axId val="251213080"/>
        <c:axId val="251213472"/>
      </c:lineChart>
      <c:dateAx>
        <c:axId val="251213080"/>
        <c:scaling>
          <c:orientation val="minMax"/>
        </c:scaling>
        <c:delete val="1"/>
        <c:axPos val="b"/>
        <c:numFmt formatCode="ge" sourceLinked="1"/>
        <c:majorTickMark val="none"/>
        <c:minorTickMark val="none"/>
        <c:tickLblPos val="none"/>
        <c:crossAx val="251213472"/>
        <c:crosses val="autoZero"/>
        <c:auto val="1"/>
        <c:lblOffset val="100"/>
        <c:baseTimeUnit val="years"/>
      </c:dateAx>
      <c:valAx>
        <c:axId val="2512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1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EF-47DD-9C7D-C19EAB7B61D4}"/>
            </c:ext>
          </c:extLst>
        </c:ser>
        <c:dLbls>
          <c:showLegendKey val="0"/>
          <c:showVal val="0"/>
          <c:showCatName val="0"/>
          <c:showSerName val="0"/>
          <c:showPercent val="0"/>
          <c:showBubbleSize val="0"/>
        </c:dLbls>
        <c:gapWidth val="150"/>
        <c:axId val="257695608"/>
        <c:axId val="25769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EF-47DD-9C7D-C19EAB7B61D4}"/>
            </c:ext>
          </c:extLst>
        </c:ser>
        <c:dLbls>
          <c:showLegendKey val="0"/>
          <c:showVal val="0"/>
          <c:showCatName val="0"/>
          <c:showSerName val="0"/>
          <c:showPercent val="0"/>
          <c:showBubbleSize val="0"/>
        </c:dLbls>
        <c:marker val="1"/>
        <c:smooth val="0"/>
        <c:axId val="257695608"/>
        <c:axId val="257696000"/>
      </c:lineChart>
      <c:dateAx>
        <c:axId val="257695608"/>
        <c:scaling>
          <c:orientation val="minMax"/>
        </c:scaling>
        <c:delete val="1"/>
        <c:axPos val="b"/>
        <c:numFmt formatCode="ge" sourceLinked="1"/>
        <c:majorTickMark val="none"/>
        <c:minorTickMark val="none"/>
        <c:tickLblPos val="none"/>
        <c:crossAx val="257696000"/>
        <c:crosses val="autoZero"/>
        <c:auto val="1"/>
        <c:lblOffset val="100"/>
        <c:baseTimeUnit val="years"/>
      </c:dateAx>
      <c:valAx>
        <c:axId val="25769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95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39-48CD-9618-D492CE9FDAD3}"/>
            </c:ext>
          </c:extLst>
        </c:ser>
        <c:dLbls>
          <c:showLegendKey val="0"/>
          <c:showVal val="0"/>
          <c:showCatName val="0"/>
          <c:showSerName val="0"/>
          <c:showPercent val="0"/>
          <c:showBubbleSize val="0"/>
        </c:dLbls>
        <c:gapWidth val="150"/>
        <c:axId val="257697176"/>
        <c:axId val="513274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39-48CD-9618-D492CE9FDAD3}"/>
            </c:ext>
          </c:extLst>
        </c:ser>
        <c:dLbls>
          <c:showLegendKey val="0"/>
          <c:showVal val="0"/>
          <c:showCatName val="0"/>
          <c:showSerName val="0"/>
          <c:showPercent val="0"/>
          <c:showBubbleSize val="0"/>
        </c:dLbls>
        <c:marker val="1"/>
        <c:smooth val="0"/>
        <c:axId val="257697176"/>
        <c:axId val="513274112"/>
      </c:lineChart>
      <c:dateAx>
        <c:axId val="257697176"/>
        <c:scaling>
          <c:orientation val="minMax"/>
        </c:scaling>
        <c:delete val="1"/>
        <c:axPos val="b"/>
        <c:numFmt formatCode="ge" sourceLinked="1"/>
        <c:majorTickMark val="none"/>
        <c:minorTickMark val="none"/>
        <c:tickLblPos val="none"/>
        <c:crossAx val="513274112"/>
        <c:crosses val="autoZero"/>
        <c:auto val="1"/>
        <c:lblOffset val="100"/>
        <c:baseTimeUnit val="years"/>
      </c:dateAx>
      <c:valAx>
        <c:axId val="513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9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1949.5</c:v>
                </c:pt>
                <c:pt idx="1">
                  <c:v>1824.03</c:v>
                </c:pt>
                <c:pt idx="2">
                  <c:v>1661.78</c:v>
                </c:pt>
                <c:pt idx="3">
                  <c:v>1507.57</c:v>
                </c:pt>
                <c:pt idx="4">
                  <c:v>1346.79</c:v>
                </c:pt>
              </c:numCache>
            </c:numRef>
          </c:val>
          <c:extLst xmlns:c16r2="http://schemas.microsoft.com/office/drawing/2015/06/chart">
            <c:ext xmlns:c16="http://schemas.microsoft.com/office/drawing/2014/chart" uri="{C3380CC4-5D6E-409C-BE32-E72D297353CC}">
              <c16:uniqueId val="{00000000-C5E8-4AF3-8E0C-872C36C726D2}"/>
            </c:ext>
          </c:extLst>
        </c:ser>
        <c:dLbls>
          <c:showLegendKey val="0"/>
          <c:showVal val="0"/>
          <c:showCatName val="0"/>
          <c:showSerName val="0"/>
          <c:showPercent val="0"/>
          <c:showBubbleSize val="0"/>
        </c:dLbls>
        <c:gapWidth val="150"/>
        <c:axId val="515612304"/>
        <c:axId val="515611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xmlns:c16r2="http://schemas.microsoft.com/office/drawing/2015/06/chart">
            <c:ext xmlns:c16="http://schemas.microsoft.com/office/drawing/2014/chart" uri="{C3380CC4-5D6E-409C-BE32-E72D297353CC}">
              <c16:uniqueId val="{00000001-C5E8-4AF3-8E0C-872C36C726D2}"/>
            </c:ext>
          </c:extLst>
        </c:ser>
        <c:dLbls>
          <c:showLegendKey val="0"/>
          <c:showVal val="0"/>
          <c:showCatName val="0"/>
          <c:showSerName val="0"/>
          <c:showPercent val="0"/>
          <c:showBubbleSize val="0"/>
        </c:dLbls>
        <c:marker val="1"/>
        <c:smooth val="0"/>
        <c:axId val="515612304"/>
        <c:axId val="515611912"/>
      </c:lineChart>
      <c:dateAx>
        <c:axId val="515612304"/>
        <c:scaling>
          <c:orientation val="minMax"/>
        </c:scaling>
        <c:delete val="1"/>
        <c:axPos val="b"/>
        <c:numFmt formatCode="ge" sourceLinked="1"/>
        <c:majorTickMark val="none"/>
        <c:minorTickMark val="none"/>
        <c:tickLblPos val="none"/>
        <c:crossAx val="515611912"/>
        <c:crosses val="autoZero"/>
        <c:auto val="1"/>
        <c:lblOffset val="100"/>
        <c:baseTimeUnit val="years"/>
      </c:dateAx>
      <c:valAx>
        <c:axId val="515611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61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40.81</c:v>
                </c:pt>
                <c:pt idx="1">
                  <c:v>39.090000000000003</c:v>
                </c:pt>
                <c:pt idx="2">
                  <c:v>38.81</c:v>
                </c:pt>
                <c:pt idx="3">
                  <c:v>43.33</c:v>
                </c:pt>
                <c:pt idx="4">
                  <c:v>41.91</c:v>
                </c:pt>
              </c:numCache>
            </c:numRef>
          </c:val>
          <c:extLst xmlns:c16r2="http://schemas.microsoft.com/office/drawing/2015/06/chart">
            <c:ext xmlns:c16="http://schemas.microsoft.com/office/drawing/2014/chart" uri="{C3380CC4-5D6E-409C-BE32-E72D297353CC}">
              <c16:uniqueId val="{00000000-D373-4B6B-915B-6013D733BCA2}"/>
            </c:ext>
          </c:extLst>
        </c:ser>
        <c:dLbls>
          <c:showLegendKey val="0"/>
          <c:showVal val="0"/>
          <c:showCatName val="0"/>
          <c:showSerName val="0"/>
          <c:showPercent val="0"/>
          <c:showBubbleSize val="0"/>
        </c:dLbls>
        <c:gapWidth val="150"/>
        <c:axId val="513275288"/>
        <c:axId val="51327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xmlns:c16r2="http://schemas.microsoft.com/office/drawing/2015/06/chart">
            <c:ext xmlns:c16="http://schemas.microsoft.com/office/drawing/2014/chart" uri="{C3380CC4-5D6E-409C-BE32-E72D297353CC}">
              <c16:uniqueId val="{00000001-D373-4B6B-915B-6013D733BCA2}"/>
            </c:ext>
          </c:extLst>
        </c:ser>
        <c:dLbls>
          <c:showLegendKey val="0"/>
          <c:showVal val="0"/>
          <c:showCatName val="0"/>
          <c:showSerName val="0"/>
          <c:showPercent val="0"/>
          <c:showBubbleSize val="0"/>
        </c:dLbls>
        <c:marker val="1"/>
        <c:smooth val="0"/>
        <c:axId val="513275288"/>
        <c:axId val="513275680"/>
      </c:lineChart>
      <c:dateAx>
        <c:axId val="513275288"/>
        <c:scaling>
          <c:orientation val="minMax"/>
        </c:scaling>
        <c:delete val="1"/>
        <c:axPos val="b"/>
        <c:numFmt formatCode="ge" sourceLinked="1"/>
        <c:majorTickMark val="none"/>
        <c:minorTickMark val="none"/>
        <c:tickLblPos val="none"/>
        <c:crossAx val="513275680"/>
        <c:crosses val="autoZero"/>
        <c:auto val="1"/>
        <c:lblOffset val="100"/>
        <c:baseTimeUnit val="years"/>
      </c:dateAx>
      <c:valAx>
        <c:axId val="5132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27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282.27999999999997</c:v>
                </c:pt>
                <c:pt idx="1">
                  <c:v>302.27</c:v>
                </c:pt>
                <c:pt idx="2">
                  <c:v>305.5</c:v>
                </c:pt>
                <c:pt idx="3">
                  <c:v>270.8</c:v>
                </c:pt>
                <c:pt idx="4">
                  <c:v>285.43</c:v>
                </c:pt>
              </c:numCache>
            </c:numRef>
          </c:val>
          <c:extLst xmlns:c16r2="http://schemas.microsoft.com/office/drawing/2015/06/chart">
            <c:ext xmlns:c16="http://schemas.microsoft.com/office/drawing/2014/chart" uri="{C3380CC4-5D6E-409C-BE32-E72D297353CC}">
              <c16:uniqueId val="{00000000-A8CC-431F-9385-4C65120E3B44}"/>
            </c:ext>
          </c:extLst>
        </c:ser>
        <c:dLbls>
          <c:showLegendKey val="0"/>
          <c:showVal val="0"/>
          <c:showCatName val="0"/>
          <c:showSerName val="0"/>
          <c:showPercent val="0"/>
          <c:showBubbleSize val="0"/>
        </c:dLbls>
        <c:gapWidth val="150"/>
        <c:axId val="251214648"/>
        <c:axId val="513894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xmlns:c16r2="http://schemas.microsoft.com/office/drawing/2015/06/chart">
            <c:ext xmlns:c16="http://schemas.microsoft.com/office/drawing/2014/chart" uri="{C3380CC4-5D6E-409C-BE32-E72D297353CC}">
              <c16:uniqueId val="{00000001-A8CC-431F-9385-4C65120E3B44}"/>
            </c:ext>
          </c:extLst>
        </c:ser>
        <c:dLbls>
          <c:showLegendKey val="0"/>
          <c:showVal val="0"/>
          <c:showCatName val="0"/>
          <c:showSerName val="0"/>
          <c:showPercent val="0"/>
          <c:showBubbleSize val="0"/>
        </c:dLbls>
        <c:marker val="1"/>
        <c:smooth val="0"/>
        <c:axId val="251214648"/>
        <c:axId val="513894088"/>
      </c:lineChart>
      <c:dateAx>
        <c:axId val="251214648"/>
        <c:scaling>
          <c:orientation val="minMax"/>
        </c:scaling>
        <c:delete val="1"/>
        <c:axPos val="b"/>
        <c:numFmt formatCode="ge" sourceLinked="1"/>
        <c:majorTickMark val="none"/>
        <c:minorTickMark val="none"/>
        <c:tickLblPos val="none"/>
        <c:crossAx val="513894088"/>
        <c:crosses val="autoZero"/>
        <c:auto val="1"/>
        <c:lblOffset val="100"/>
        <c:baseTimeUnit val="years"/>
      </c:dateAx>
      <c:valAx>
        <c:axId val="51389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1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高知県　三原村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1599</v>
      </c>
      <c r="AM8" s="66"/>
      <c r="AN8" s="66"/>
      <c r="AO8" s="66"/>
      <c r="AP8" s="66"/>
      <c r="AQ8" s="66"/>
      <c r="AR8" s="66"/>
      <c r="AS8" s="66"/>
      <c r="AT8" s="65">
        <f>データ!$S$6</f>
        <v>85.37</v>
      </c>
      <c r="AU8" s="65"/>
      <c r="AV8" s="65"/>
      <c r="AW8" s="65"/>
      <c r="AX8" s="65"/>
      <c r="AY8" s="65"/>
      <c r="AZ8" s="65"/>
      <c r="BA8" s="65"/>
      <c r="BB8" s="65">
        <f>データ!$T$6</f>
        <v>18.73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99.81</v>
      </c>
      <c r="Q10" s="65"/>
      <c r="R10" s="65"/>
      <c r="S10" s="65"/>
      <c r="T10" s="65"/>
      <c r="U10" s="65"/>
      <c r="V10" s="65"/>
      <c r="W10" s="66">
        <f>データ!$Q$6</f>
        <v>2138</v>
      </c>
      <c r="X10" s="66"/>
      <c r="Y10" s="66"/>
      <c r="Z10" s="66"/>
      <c r="AA10" s="66"/>
      <c r="AB10" s="66"/>
      <c r="AC10" s="66"/>
      <c r="AD10" s="2"/>
      <c r="AE10" s="2"/>
      <c r="AF10" s="2"/>
      <c r="AG10" s="2"/>
      <c r="AH10" s="2"/>
      <c r="AI10" s="2"/>
      <c r="AJ10" s="2"/>
      <c r="AK10" s="2"/>
      <c r="AL10" s="66">
        <f>データ!$U$6</f>
        <v>1580</v>
      </c>
      <c r="AM10" s="66"/>
      <c r="AN10" s="66"/>
      <c r="AO10" s="66"/>
      <c r="AP10" s="66"/>
      <c r="AQ10" s="66"/>
      <c r="AR10" s="66"/>
      <c r="AS10" s="66"/>
      <c r="AT10" s="65">
        <f>データ!$V$6</f>
        <v>53.44</v>
      </c>
      <c r="AU10" s="65"/>
      <c r="AV10" s="65"/>
      <c r="AW10" s="65"/>
      <c r="AX10" s="65"/>
      <c r="AY10" s="65"/>
      <c r="AZ10" s="65"/>
      <c r="BA10" s="65"/>
      <c r="BB10" s="65">
        <f>データ!$W$6</f>
        <v>29.57</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6tY0uaMNbOXu/qlVCE3W5dGNnliNMTjg55TI5OOYhAGIQgnm0mNhyP0hzhPnuOoxcAVLeFrOAGXv836RYeHMYA==" saltValue="QqtcjH0oOtjMiEy/cUsUJ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394271</v>
      </c>
      <c r="D6" s="33">
        <f t="shared" si="3"/>
        <v>47</v>
      </c>
      <c r="E6" s="33">
        <f t="shared" si="3"/>
        <v>1</v>
      </c>
      <c r="F6" s="33">
        <f t="shared" si="3"/>
        <v>0</v>
      </c>
      <c r="G6" s="33">
        <f t="shared" si="3"/>
        <v>0</v>
      </c>
      <c r="H6" s="33" t="str">
        <f t="shared" si="3"/>
        <v>高知県　三原村</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99.81</v>
      </c>
      <c r="Q6" s="34">
        <f t="shared" si="3"/>
        <v>2138</v>
      </c>
      <c r="R6" s="34">
        <f t="shared" si="3"/>
        <v>1599</v>
      </c>
      <c r="S6" s="34">
        <f t="shared" si="3"/>
        <v>85.37</v>
      </c>
      <c r="T6" s="34">
        <f t="shared" si="3"/>
        <v>18.73</v>
      </c>
      <c r="U6" s="34">
        <f t="shared" si="3"/>
        <v>1580</v>
      </c>
      <c r="V6" s="34">
        <f t="shared" si="3"/>
        <v>53.44</v>
      </c>
      <c r="W6" s="34">
        <f t="shared" si="3"/>
        <v>29.57</v>
      </c>
      <c r="X6" s="35">
        <f>IF(X7="",NA(),X7)</f>
        <v>53.54</v>
      </c>
      <c r="Y6" s="35">
        <f t="shared" ref="Y6:AG6" si="4">IF(Y7="",NA(),Y7)</f>
        <v>49.73</v>
      </c>
      <c r="Z6" s="35">
        <f t="shared" si="4"/>
        <v>48.65</v>
      </c>
      <c r="AA6" s="35">
        <f t="shared" si="4"/>
        <v>54.89</v>
      </c>
      <c r="AB6" s="35">
        <f t="shared" si="4"/>
        <v>51.31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1949.5</v>
      </c>
      <c r="BF6" s="35">
        <f t="shared" ref="BF6:BN6" si="7">IF(BF7="",NA(),BF7)</f>
        <v>1824.03</v>
      </c>
      <c r="BG6" s="35">
        <f t="shared" si="7"/>
        <v>1661.78</v>
      </c>
      <c r="BH6" s="35">
        <f t="shared" si="7"/>
        <v>1507.57</v>
      </c>
      <c r="BI6" s="35">
        <f t="shared" si="7"/>
        <v>1346.79</v>
      </c>
      <c r="BJ6" s="35">
        <f t="shared" si="7"/>
        <v>1462.56</v>
      </c>
      <c r="BK6" s="35">
        <f t="shared" si="7"/>
        <v>1486.62</v>
      </c>
      <c r="BL6" s="35">
        <f t="shared" si="7"/>
        <v>1510.14</v>
      </c>
      <c r="BM6" s="35">
        <f t="shared" si="7"/>
        <v>1595.62</v>
      </c>
      <c r="BN6" s="35">
        <f t="shared" si="7"/>
        <v>1302.33</v>
      </c>
      <c r="BO6" s="34" t="str">
        <f>IF(BO7="","",IF(BO7="-","【-】","【"&amp;SUBSTITUTE(TEXT(BO7,"#,##0.00"),"-","△")&amp;"】"))</f>
        <v>【1,141.75】</v>
      </c>
      <c r="BP6" s="35">
        <f>IF(BP7="",NA(),BP7)</f>
        <v>40.81</v>
      </c>
      <c r="BQ6" s="35">
        <f t="shared" ref="BQ6:BY6" si="8">IF(BQ7="",NA(),BQ7)</f>
        <v>39.090000000000003</v>
      </c>
      <c r="BR6" s="35">
        <f t="shared" si="8"/>
        <v>38.81</v>
      </c>
      <c r="BS6" s="35">
        <f t="shared" si="8"/>
        <v>43.33</v>
      </c>
      <c r="BT6" s="35">
        <f t="shared" si="8"/>
        <v>41.91</v>
      </c>
      <c r="BU6" s="35">
        <f t="shared" si="8"/>
        <v>32.39</v>
      </c>
      <c r="BV6" s="35">
        <f t="shared" si="8"/>
        <v>24.39</v>
      </c>
      <c r="BW6" s="35">
        <f t="shared" si="8"/>
        <v>22.67</v>
      </c>
      <c r="BX6" s="35">
        <f t="shared" si="8"/>
        <v>37.92</v>
      </c>
      <c r="BY6" s="35">
        <f t="shared" si="8"/>
        <v>40.89</v>
      </c>
      <c r="BZ6" s="34" t="str">
        <f>IF(BZ7="","",IF(BZ7="-","【-】","【"&amp;SUBSTITUTE(TEXT(BZ7,"#,##0.00"),"-","△")&amp;"】"))</f>
        <v>【54.93】</v>
      </c>
      <c r="CA6" s="35">
        <f>IF(CA7="",NA(),CA7)</f>
        <v>282.27999999999997</v>
      </c>
      <c r="CB6" s="35">
        <f t="shared" ref="CB6:CJ6" si="9">IF(CB7="",NA(),CB7)</f>
        <v>302.27</v>
      </c>
      <c r="CC6" s="35">
        <f t="shared" si="9"/>
        <v>305.5</v>
      </c>
      <c r="CD6" s="35">
        <f t="shared" si="9"/>
        <v>270.8</v>
      </c>
      <c r="CE6" s="35">
        <f t="shared" si="9"/>
        <v>285.43</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59.53</v>
      </c>
      <c r="CM6" s="35">
        <f t="shared" ref="CM6:CU6" si="10">IF(CM7="",NA(),CM7)</f>
        <v>58.28</v>
      </c>
      <c r="CN6" s="35">
        <f t="shared" si="10"/>
        <v>62.4</v>
      </c>
      <c r="CO6" s="35">
        <f t="shared" si="10"/>
        <v>68.3</v>
      </c>
      <c r="CP6" s="35">
        <f t="shared" si="10"/>
        <v>69.63</v>
      </c>
      <c r="CQ6" s="35">
        <f t="shared" si="10"/>
        <v>50.49</v>
      </c>
      <c r="CR6" s="35">
        <f t="shared" si="10"/>
        <v>48.36</v>
      </c>
      <c r="CS6" s="35">
        <f t="shared" si="10"/>
        <v>48.7</v>
      </c>
      <c r="CT6" s="35">
        <f t="shared" si="10"/>
        <v>46.9</v>
      </c>
      <c r="CU6" s="35">
        <f t="shared" si="10"/>
        <v>47.95</v>
      </c>
      <c r="CV6" s="34" t="str">
        <f>IF(CV7="","",IF(CV7="-","【-】","【"&amp;SUBSTITUTE(TEXT(CV7,"#,##0.00"),"-","△")&amp;"】"))</f>
        <v>【56.91】</v>
      </c>
      <c r="CW6" s="35">
        <f>IF(CW7="",NA(),CW7)</f>
        <v>75.040000000000006</v>
      </c>
      <c r="CX6" s="35">
        <f t="shared" ref="CX6:DF6" si="11">IF(CX7="",NA(),CX7)</f>
        <v>74.13</v>
      </c>
      <c r="CY6" s="35">
        <f t="shared" si="11"/>
        <v>69.5</v>
      </c>
      <c r="CZ6" s="35">
        <f t="shared" si="11"/>
        <v>64.680000000000007</v>
      </c>
      <c r="DA6" s="35">
        <f t="shared" si="11"/>
        <v>62.75</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394271</v>
      </c>
      <c r="D7" s="37">
        <v>47</v>
      </c>
      <c r="E7" s="37">
        <v>1</v>
      </c>
      <c r="F7" s="37">
        <v>0</v>
      </c>
      <c r="G7" s="37">
        <v>0</v>
      </c>
      <c r="H7" s="37" t="s">
        <v>108</v>
      </c>
      <c r="I7" s="37" t="s">
        <v>109</v>
      </c>
      <c r="J7" s="37" t="s">
        <v>110</v>
      </c>
      <c r="K7" s="37" t="s">
        <v>111</v>
      </c>
      <c r="L7" s="37" t="s">
        <v>112</v>
      </c>
      <c r="M7" s="37" t="s">
        <v>113</v>
      </c>
      <c r="N7" s="38" t="s">
        <v>114</v>
      </c>
      <c r="O7" s="38" t="s">
        <v>115</v>
      </c>
      <c r="P7" s="38">
        <v>99.81</v>
      </c>
      <c r="Q7" s="38">
        <v>2138</v>
      </c>
      <c r="R7" s="38">
        <v>1599</v>
      </c>
      <c r="S7" s="38">
        <v>85.37</v>
      </c>
      <c r="T7" s="38">
        <v>18.73</v>
      </c>
      <c r="U7" s="38">
        <v>1580</v>
      </c>
      <c r="V7" s="38">
        <v>53.44</v>
      </c>
      <c r="W7" s="38">
        <v>29.57</v>
      </c>
      <c r="X7" s="38">
        <v>53.54</v>
      </c>
      <c r="Y7" s="38">
        <v>49.73</v>
      </c>
      <c r="Z7" s="38">
        <v>48.65</v>
      </c>
      <c r="AA7" s="38">
        <v>54.89</v>
      </c>
      <c r="AB7" s="38">
        <v>51.31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1949.5</v>
      </c>
      <c r="BF7" s="38">
        <v>1824.03</v>
      </c>
      <c r="BG7" s="38">
        <v>1661.78</v>
      </c>
      <c r="BH7" s="38">
        <v>1507.57</v>
      </c>
      <c r="BI7" s="38">
        <v>1346.79</v>
      </c>
      <c r="BJ7" s="38">
        <v>1462.56</v>
      </c>
      <c r="BK7" s="38">
        <v>1486.62</v>
      </c>
      <c r="BL7" s="38">
        <v>1510.14</v>
      </c>
      <c r="BM7" s="38">
        <v>1595.62</v>
      </c>
      <c r="BN7" s="38">
        <v>1302.33</v>
      </c>
      <c r="BO7" s="38">
        <v>1141.75</v>
      </c>
      <c r="BP7" s="38">
        <v>40.81</v>
      </c>
      <c r="BQ7" s="38">
        <v>39.090000000000003</v>
      </c>
      <c r="BR7" s="38">
        <v>38.81</v>
      </c>
      <c r="BS7" s="38">
        <v>43.33</v>
      </c>
      <c r="BT7" s="38">
        <v>41.91</v>
      </c>
      <c r="BU7" s="38">
        <v>32.39</v>
      </c>
      <c r="BV7" s="38">
        <v>24.39</v>
      </c>
      <c r="BW7" s="38">
        <v>22.67</v>
      </c>
      <c r="BX7" s="38">
        <v>37.92</v>
      </c>
      <c r="BY7" s="38">
        <v>40.89</v>
      </c>
      <c r="BZ7" s="38">
        <v>54.93</v>
      </c>
      <c r="CA7" s="38">
        <v>282.27999999999997</v>
      </c>
      <c r="CB7" s="38">
        <v>302.27</v>
      </c>
      <c r="CC7" s="38">
        <v>305.5</v>
      </c>
      <c r="CD7" s="38">
        <v>270.8</v>
      </c>
      <c r="CE7" s="38">
        <v>285.43</v>
      </c>
      <c r="CF7" s="38">
        <v>530.83000000000004</v>
      </c>
      <c r="CG7" s="38">
        <v>734.18</v>
      </c>
      <c r="CH7" s="38">
        <v>789.62</v>
      </c>
      <c r="CI7" s="38">
        <v>423.18</v>
      </c>
      <c r="CJ7" s="38">
        <v>383.2</v>
      </c>
      <c r="CK7" s="38">
        <v>292.18</v>
      </c>
      <c r="CL7" s="38">
        <v>59.53</v>
      </c>
      <c r="CM7" s="38">
        <v>58.28</v>
      </c>
      <c r="CN7" s="38">
        <v>62.4</v>
      </c>
      <c r="CO7" s="38">
        <v>68.3</v>
      </c>
      <c r="CP7" s="38">
        <v>69.63</v>
      </c>
      <c r="CQ7" s="38">
        <v>50.49</v>
      </c>
      <c r="CR7" s="38">
        <v>48.36</v>
      </c>
      <c r="CS7" s="38">
        <v>48.7</v>
      </c>
      <c r="CT7" s="38">
        <v>46.9</v>
      </c>
      <c r="CU7" s="38">
        <v>47.95</v>
      </c>
      <c r="CV7" s="38">
        <v>56.91</v>
      </c>
      <c r="CW7" s="38">
        <v>75.040000000000006</v>
      </c>
      <c r="CX7" s="38">
        <v>74.13</v>
      </c>
      <c r="CY7" s="38">
        <v>69.5</v>
      </c>
      <c r="CZ7" s="38">
        <v>64.680000000000007</v>
      </c>
      <c r="DA7" s="38">
        <v>62.75</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沢良木　孝行</cp:lastModifiedBy>
  <cp:lastPrinted>2019-01-28T11:01:53Z</cp:lastPrinted>
  <dcterms:created xsi:type="dcterms:W3CDTF">2018-12-03T08:45:36Z</dcterms:created>
  <dcterms:modified xsi:type="dcterms:W3CDTF">2019-01-28T11:02:13Z</dcterms:modified>
  <cp:category/>
</cp:coreProperties>
</file>