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SOGAME\Desktop\"/>
    </mc:Choice>
  </mc:AlternateContent>
  <workbookProtection workbookAlgorithmName="SHA-512" workbookHashValue="w6bIX8N8d5wAC4ZObkBvtbV4dJs7JS67r3vrhgEWTnS8k4tC11wmlj2thZz2CuTQTWat7HMPaEotI+7kf0OnQg==" workbookSaltValue="Sg4uYZx63L/QkuQ3frJj5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<sst xmlns="http://schemas.openxmlformats.org/spreadsheetml/2006/main" count="989" uniqueCount="262">
  <si>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</si>
  <si>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</si>
  <si>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</si>
  <si>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</si>
  <si>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</si>
  <si>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</si>
  <si>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</si>
  <si>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</si>
  <si>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電気事業により生じた利益剰余金は、新エネ、再エネ機器の補助金や、木質ペレット工場へ原材料（間伐材）の持ち込みに対しての補助金に充てるために環境基金へ積立を行っている。
H29年度決算　利益剰余金　1,048千円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</si>
  <si>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</si>
  <si>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</si>
  <si>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</si>
  <si>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</si>
  <si>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</si>
  <si>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</si>
  <si>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</si>
  <si>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</si>
  <si>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</si>
  <si>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</si>
  <si>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</si>
  <si>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</si>
  <si>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</si>
  <si>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</si>
  <si>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</si>
  <si>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</si>
  <si>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</si>
  <si>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</si>
  <si>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</si>
  <si>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</si>
  <si>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</si>
  <si>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</si>
  <si>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</si>
  <si>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</si>
  <si>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</si>
  <si>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</si>
  <si>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</si>
  <si>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</si>
  <si>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</si>
  <si>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</si>
  <si>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</si>
  <si>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</si>
  <si>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</si>
  <si>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</si>
  <si>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</si>
  <si>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</si>
  <si>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</si>
  <si>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</si>
  <si>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</si>
  <si>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</si>
  <si>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</si>
  <si>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</si>
  <si>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</si>
  <si>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</si>
  <si>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</si>
  <si>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</si>
  <si>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</si>
  <si>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</si>
  <si>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</si>
  <si>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</si>
  <si>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</si>
  <si>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</si>
  <si>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</si>
  <si>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</si>
  <si>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</si>
  <si>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</si>
  <si>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</si>
  <si>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</si>
  <si>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</si>
  <si>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</si>
  <si>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</si>
  <si>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</si>
  <si>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</si>
  <si>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</si>
  <si>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</si>
  <si>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</si>
  <si>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</si>
  <si>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</si>
  <si>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</si>
  <si>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</si>
  <si>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</si>
  <si>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</si>
  <si>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</si>
  <si>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</si>
  <si>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</si>
  <si>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</si>
  <si>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</si>
  <si>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</si>
  <si>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</si>
  <si>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</si>
  <si>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</si>
  <si>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</si>
  <si>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</si>
  <si>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</si>
  <si>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</si>
  <si>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</si>
  <si>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</si>
  <si>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</si>
  <si>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</si>
  <si>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</si>
  <si>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</si>
  <si>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</si>
  <si>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</si>
  <si>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</si>
  <si>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</si>
  <si>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</si>
  <si>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</si>
  <si>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</si>
  <si>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</si>
  <si>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</si>
  <si>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</si>
  <si>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</si>
  <si>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</si>
  <si>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</si>
  <si>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</si>
  <si>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</si>
  <si>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</si>
  <si>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</si>
  <si>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394050</t>
  </si>
  <si>
    <t>47</t>
  </si>
  <si>
    <t>04</t>
  </si>
  <si>
    <t>0</t>
  </si>
  <si>
    <t>000</t>
  </si>
  <si>
    <t>高知県　梼原町</t>
  </si>
  <si>
    <t>法非適用</t>
  </si>
  <si>
    <t>電気事業</t>
  </si>
  <si>
    <t>非設置</t>
  </si>
  <si>
    <t>該当数値なし</t>
  </si>
  <si>
    <t>-</t>
  </si>
  <si>
    <t>平成32年2月29日　梼原町風力発電所</t>
  </si>
  <si>
    <t>無</t>
  </si>
  <si>
    <t>四国電力株式会社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</si>
  <si>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</si>
  <si>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</si>
  <si>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</si>
  <si>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</si>
  <si>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</si>
  <si>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</si>
  <si>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</si>
  <si>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</si>
  <si>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</si>
  <si>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</si>
  <si>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</si>
  <si>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</si>
  <si>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</si>
  <si>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</si>
  <si>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</si>
  <si>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</si>
  <si>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</si>
  <si>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</si>
  <si>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</si>
  <si>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</si>
  <si>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</si>
  <si>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</si>
  <si>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</si>
  <si>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</si>
  <si>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</si>
  <si>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</si>
  <si>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</si>
  <si>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</si>
  <si>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</si>
  <si>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</si>
  <si>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</si>
  <si>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</si>
  <si>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</si>
  <si>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</si>
  <si>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</si>
  <si>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</si>
  <si>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</si>
  <si>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</si>
  <si>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</si>
  <si>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</si>
  <si>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</si>
  <si>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</si>
  <si>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</si>
  <si>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</si>
  <si>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</si>
  <si>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</si>
  <si>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</si>
  <si>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</si>
  <si>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</si>
  <si>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</si>
  <si>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</si>
  <si>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</si>
  <si>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</si>
  <si>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</si>
  <si>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</si>
  <si>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</si>
  <si>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</si>
  <si>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</si>
  <si>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</si>
  <si>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</si>
  <si>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</si>
  <si>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</si>
  <si>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</si>
  <si>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</si>
  <si>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</si>
  <si>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</si>
  <si>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</si>
  <si>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</si>
  <si>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</si>
  <si>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</si>
  <si>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</si>
  <si>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</si>
  <si>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</si>
  <si>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</si>
  <si>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</si>
  <si>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</si>
  <si>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</si>
  <si>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</si>
  <si>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</si>
  <si>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</si>
  <si>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</si>
  <si>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</si>
  <si>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</si>
  <si>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</si>
  <si>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</si>
  <si>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</si>
  <si>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</si>
  <si>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</si>
  <si>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</si>
  <si>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</si>
  <si>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</si>
  <si>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</si>
  <si>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</si>
  <si>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</si>
  <si>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</si>
  <si>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</si>
  <si>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</si>
  <si>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</si>
  <si>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</si>
  <si>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</si>
  <si>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</si>
  <si>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</si>
  <si>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</si>
  <si>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</si>
  <si>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</si>
  <si>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</si>
  <si>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</si>
  <si>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</si>
  <si>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</si>
  <si>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</si>
  <si>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</si>
  <si>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</si>
  <si>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</si>
  <si>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</si>
  <si>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</si>
  <si>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</si>
  <si>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</si>
  <si>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</si>
  <si>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</si>
  <si>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</si>
  <si>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</si>
  <si>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</si>
  <si>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</si>
  <si>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</si>
  <si>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</si>
  <si>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</si>
  <si>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</si>
  <si>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</si>
  <si>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10月～12月の間落雷が原因と思われる機器の故障・ブレード破損破損が立て続けに発生したことによる長期間の停止があったこともあり28年度と比較しても収益的収支比率、営業収支比率が下がっているが、過去の比率と比べると、比較的良い経営状況であったといえる。</t>
    <rPh sb="3" eb="4">
      <t>ガツ</t>
    </rPh>
    <rPh sb="7" eb="8">
      <t>ガツ</t>
    </rPh>
    <rPh sb="9" eb="10">
      <t>アイダ</t>
    </rPh>
    <rPh sb="10" eb="12">
      <t>ラクライ</t>
    </rPh>
    <rPh sb="13" eb="15">
      <t>ゲンイン</t>
    </rPh>
    <rPh sb="16" eb="17">
      <t>オモ</t>
    </rPh>
    <rPh sb="20" eb="22">
      <t>キキ</t>
    </rPh>
    <rPh sb="23" eb="25">
      <t>コショウ</t>
    </rPh>
    <rPh sb="30" eb="32">
      <t>ハソン</t>
    </rPh>
    <rPh sb="32" eb="34">
      <t>ハソン</t>
    </rPh>
    <rPh sb="35" eb="36">
      <t>タ</t>
    </rPh>
    <rPh sb="37" eb="38">
      <t>ツヅ</t>
    </rPh>
    <rPh sb="40" eb="42">
      <t>ハッセイ</t>
    </rPh>
    <rPh sb="49" eb="51">
      <t>チョウキ</t>
    </rPh>
    <rPh sb="51" eb="52">
      <t>カン</t>
    </rPh>
    <rPh sb="53" eb="55">
      <t>テイシ</t>
    </rPh>
    <rPh sb="66" eb="67">
      <t>ネン</t>
    </rPh>
    <rPh sb="67" eb="68">
      <t>ド</t>
    </rPh>
    <rPh sb="69" eb="71">
      <t>ヒカク</t>
    </rPh>
    <rPh sb="74" eb="77">
      <t>シュウエキテキ</t>
    </rPh>
    <rPh sb="77" eb="79">
      <t>シュウシ</t>
    </rPh>
    <rPh sb="79" eb="81">
      <t>ヒリツ</t>
    </rPh>
    <rPh sb="82" eb="84">
      <t>エイギョウ</t>
    </rPh>
    <rPh sb="84" eb="86">
      <t>シュウシ</t>
    </rPh>
    <rPh sb="86" eb="88">
      <t>ヒリツ</t>
    </rPh>
    <rPh sb="89" eb="90">
      <t>サ</t>
    </rPh>
    <rPh sb="97" eb="99">
      <t>カコ</t>
    </rPh>
    <rPh sb="100" eb="102">
      <t>ヒリツ</t>
    </rPh>
    <rPh sb="103" eb="104">
      <t>クラ</t>
    </rPh>
    <rPh sb="108" eb="111">
      <t>ヒカクテキ</t>
    </rPh>
    <rPh sb="111" eb="112">
      <t>ヨ</t>
    </rPh>
    <rPh sb="113" eb="115">
      <t>ケイエイ</t>
    </rPh>
    <rPh sb="115" eb="117">
      <t>ジョウキョウ</t>
    </rPh>
    <phoneticPr fontId="5"/>
  </si>
  <si>
    <t>機器の老朽化は進んでいるが平成29年度は比較的順調に稼働したといえる。
現在風車建替え（リプレース）の検討をしている（平成31年度より風況観測実施予定）。
FIT適用期間終了後の既設風車については売電収入額の減少するリスクもあることから取り壊しするのか、運転を継続するのか（継続するのであればいつまで）ということについて検討していく必要がある。</t>
    <rPh sb="0" eb="2">
      <t>キキ</t>
    </rPh>
    <rPh sb="3" eb="6">
      <t>ロウキュウカ</t>
    </rPh>
    <rPh sb="7" eb="8">
      <t>スス</t>
    </rPh>
    <rPh sb="13" eb="15">
      <t>ヘイセイ</t>
    </rPh>
    <rPh sb="17" eb="19">
      <t>ネンド</t>
    </rPh>
    <rPh sb="20" eb="23">
      <t>ヒカクテキ</t>
    </rPh>
    <rPh sb="23" eb="25">
      <t>ジュンチョウ</t>
    </rPh>
    <rPh sb="26" eb="28">
      <t>カドウ</t>
    </rPh>
    <rPh sb="37" eb="39">
      <t>ゲンザイ</t>
    </rPh>
    <rPh sb="39" eb="41">
      <t>フウシャ</t>
    </rPh>
    <rPh sb="41" eb="43">
      <t>タテカ</t>
    </rPh>
    <rPh sb="52" eb="54">
      <t>ケントウ</t>
    </rPh>
    <rPh sb="60" eb="62">
      <t>ヘイセイ</t>
    </rPh>
    <rPh sb="64" eb="65">
      <t>ネン</t>
    </rPh>
    <rPh sb="65" eb="66">
      <t>ド</t>
    </rPh>
    <rPh sb="68" eb="70">
      <t>フウキョウ</t>
    </rPh>
    <rPh sb="70" eb="72">
      <t>カンソク</t>
    </rPh>
    <rPh sb="72" eb="74">
      <t>ジッシ</t>
    </rPh>
    <rPh sb="74" eb="76">
      <t>ヨテイ</t>
    </rPh>
    <rPh sb="82" eb="84">
      <t>テキヨウ</t>
    </rPh>
    <rPh sb="84" eb="86">
      <t>キカン</t>
    </rPh>
    <rPh sb="86" eb="89">
      <t>シュウリョウゴ</t>
    </rPh>
    <rPh sb="90" eb="92">
      <t>キセツ</t>
    </rPh>
    <rPh sb="92" eb="94">
      <t>フウシャ</t>
    </rPh>
    <rPh sb="99" eb="101">
      <t>バイデン</t>
    </rPh>
    <rPh sb="101" eb="103">
      <t>シュウニュウ</t>
    </rPh>
    <rPh sb="103" eb="104">
      <t>ガク</t>
    </rPh>
    <rPh sb="105" eb="107">
      <t>ゲンショウ</t>
    </rPh>
    <rPh sb="119" eb="120">
      <t>ト</t>
    </rPh>
    <rPh sb="121" eb="122">
      <t>コワ</t>
    </rPh>
    <rPh sb="128" eb="130">
      <t>ウンテン</t>
    </rPh>
    <rPh sb="131" eb="133">
      <t>ケイゾク</t>
    </rPh>
    <rPh sb="138" eb="140">
      <t>ケイゾク</t>
    </rPh>
    <rPh sb="161" eb="163">
      <t>ケントウ</t>
    </rPh>
    <rPh sb="167" eb="169">
      <t>ヒツヨウ</t>
    </rPh>
    <phoneticPr fontId="5"/>
  </si>
  <si>
    <t xml:space="preserve">
風車設備のある四国カルストは、風況がよい反面で台風や落雷の影響を受けやすく、停止せざるを得ない場合がある。雷への対策として通信機器の無線化、避雷針の設置をした。これにより被害の減少につながっている。また委託業者に24時間体制で遠隔監視を依頼しており、機器の不備があればすぐにわかるようになっている。管理委託をしている事業者は県外業者のため事務所から風車設備まですぐに対応できない場合もある。その際は職員が可能な限りでの対応をし停止時間の削減に努めている。
収支のリスクとして運開から18年がたちエラーや修繕の頻度が増えていることに加えて、平成32年にFIT適用期間終了となるため収入が大幅に減少するといったリスクが予想される。</t>
    <rPh sb="1" eb="3">
      <t>フウシャ</t>
    </rPh>
    <rPh sb="3" eb="5">
      <t>セツビ</t>
    </rPh>
    <rPh sb="8" eb="10">
      <t>シコク</t>
    </rPh>
    <rPh sb="16" eb="18">
      <t>フウキョウ</t>
    </rPh>
    <rPh sb="21" eb="23">
      <t>ハンメン</t>
    </rPh>
    <rPh sb="24" eb="26">
      <t>タイフウ</t>
    </rPh>
    <rPh sb="27" eb="29">
      <t>ラクライ</t>
    </rPh>
    <rPh sb="30" eb="32">
      <t>エイキョウ</t>
    </rPh>
    <rPh sb="33" eb="34">
      <t>ウ</t>
    </rPh>
    <rPh sb="39" eb="41">
      <t>テイシ</t>
    </rPh>
    <rPh sb="45" eb="46">
      <t>エ</t>
    </rPh>
    <rPh sb="48" eb="50">
      <t>バアイ</t>
    </rPh>
    <rPh sb="54" eb="55">
      <t>カミナリ</t>
    </rPh>
    <rPh sb="57" eb="59">
      <t>タイサク</t>
    </rPh>
    <rPh sb="62" eb="64">
      <t>ツウシン</t>
    </rPh>
    <rPh sb="64" eb="66">
      <t>キキ</t>
    </rPh>
    <rPh sb="67" eb="70">
      <t>ムセンカ</t>
    </rPh>
    <rPh sb="71" eb="74">
      <t>ヒライシン</t>
    </rPh>
    <rPh sb="75" eb="77">
      <t>セッチ</t>
    </rPh>
    <rPh sb="86" eb="88">
      <t>ヒガイ</t>
    </rPh>
    <rPh sb="89" eb="91">
      <t>ゲンショウ</t>
    </rPh>
    <rPh sb="102" eb="104">
      <t>イタク</t>
    </rPh>
    <rPh sb="104" eb="106">
      <t>ギョウシャ</t>
    </rPh>
    <rPh sb="109" eb="111">
      <t>ジカン</t>
    </rPh>
    <rPh sb="111" eb="113">
      <t>タイセイ</t>
    </rPh>
    <rPh sb="114" eb="116">
      <t>エンカク</t>
    </rPh>
    <rPh sb="116" eb="118">
      <t>カンシ</t>
    </rPh>
    <rPh sb="119" eb="121">
      <t>イライ</t>
    </rPh>
    <rPh sb="126" eb="128">
      <t>キキ</t>
    </rPh>
    <rPh sb="129" eb="131">
      <t>フビ</t>
    </rPh>
    <rPh sb="150" eb="152">
      <t>カンリ</t>
    </rPh>
    <rPh sb="152" eb="154">
      <t>イタク</t>
    </rPh>
    <rPh sb="159" eb="162">
      <t>ジギョウシャ</t>
    </rPh>
    <rPh sb="163" eb="165">
      <t>ケンガイ</t>
    </rPh>
    <rPh sb="165" eb="167">
      <t>ギョウシャ</t>
    </rPh>
    <rPh sb="170" eb="172">
      <t>ジム</t>
    </rPh>
    <rPh sb="172" eb="173">
      <t>ショ</t>
    </rPh>
    <rPh sb="175" eb="177">
      <t>フウシャ</t>
    </rPh>
    <rPh sb="177" eb="179">
      <t>セツビ</t>
    </rPh>
    <rPh sb="184" eb="186">
      <t>タイオウ</t>
    </rPh>
    <rPh sb="190" eb="192">
      <t>バアイ</t>
    </rPh>
    <rPh sb="198" eb="199">
      <t>サイ</t>
    </rPh>
    <rPh sb="200" eb="202">
      <t>ショクイン</t>
    </rPh>
    <rPh sb="203" eb="205">
      <t>カノウ</t>
    </rPh>
    <rPh sb="206" eb="207">
      <t>カギ</t>
    </rPh>
    <rPh sb="210" eb="212">
      <t>タイオウ</t>
    </rPh>
    <rPh sb="214" eb="216">
      <t>テイシ</t>
    </rPh>
    <rPh sb="216" eb="218">
      <t>ジカン</t>
    </rPh>
    <rPh sb="219" eb="221">
      <t>サクゲン</t>
    </rPh>
    <rPh sb="222" eb="223">
      <t>ツト</t>
    </rPh>
    <rPh sb="230" eb="232">
      <t>シュウシ</t>
    </rPh>
    <rPh sb="239" eb="241">
      <t>ウンカイ</t>
    </rPh>
    <rPh sb="245" eb="246">
      <t>ネン</t>
    </rPh>
    <rPh sb="253" eb="255">
      <t>シュウゼン</t>
    </rPh>
    <rPh sb="256" eb="258">
      <t>ヒンド</t>
    </rPh>
    <rPh sb="259" eb="260">
      <t>フ</t>
    </rPh>
    <rPh sb="267" eb="268">
      <t>クワ</t>
    </rPh>
    <rPh sb="271" eb="273">
      <t>ヘイセイ</t>
    </rPh>
    <rPh sb="280" eb="282">
      <t>テキヨウ</t>
    </rPh>
    <rPh sb="282" eb="284">
      <t>キカン</t>
    </rPh>
    <rPh sb="284" eb="286">
      <t>シュウリョウ</t>
    </rPh>
    <rPh sb="291" eb="293">
      <t>シュウニュウ</t>
    </rPh>
    <rPh sb="294" eb="296">
      <t>オオハバ</t>
    </rPh>
    <rPh sb="297" eb="299">
      <t>ゲンショウ</t>
    </rPh>
    <rPh sb="309" eb="311">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</si>
</sst>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146.1</c:v>
                </c:pt>
                <c:pt idx="1">
                  <c:v>122</c:v>
                </c:pt>
                <c:pt idx="2">
                  <c:v>175.2</c:v>
                </c:pt>
                <c:pt idx="3">
                  <c:v>291.10000000000002</c:v>
                </c:pt>
                <c:pt idx="4">
                  <c:v>249.3</c:v>
                </c:pt>
              </c:numCache>
            </c:numRef>
          </c:val>
          <c:extLst xmlns:c16r2="http://schemas.microsoft.com/office/drawing/2015/06/chart">
            <c:ext xmlns:c16="http://schemas.microsoft.com/office/drawing/2014/chart" uri="{C3380CC4-5D6E-409C-BE32-E72D297353CC}">
              <c16:uniqueId val="{00000000-879F-4567-876A-0400397030D9}"/>
            </c:ext>
          </c:extLst>
        </c:ser>
        <c:dLbls>
          <c:showLegendKey val="0"/>
          <c:showVal val="0"/>
          <c:showCatName val="0"/>
          <c:showSerName val="0"/>
          <c:showPercent val="0"/>
          <c:showBubbleSize val="0"/>
        </c:dLbls>
        <c:gapWidth val="180"/>
        <c:overlap val="-90"/>
        <c:axId val="196794144"/>
        <c:axId val="2473632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879F-4567-876A-0400397030D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79F-4567-876A-0400397030D9}"/>
            </c:ext>
          </c:extLst>
        </c:ser>
        <c:dLbls>
          <c:showLegendKey val="0"/>
          <c:showVal val="0"/>
          <c:showCatName val="0"/>
          <c:showSerName val="0"/>
          <c:showPercent val="0"/>
          <c:showBubbleSize val="0"/>
        </c:dLbls>
        <c:marker val="1"/>
        <c:smooth val="0"/>
        <c:axId val="196794144"/>
        <c:axId val="247363240"/>
      </c:lineChart>
      <c:catAx>
        <c:axId val="196794144"/>
        <c:scaling>
          <c:orientation val="minMax"/>
        </c:scaling>
        <c:delete val="0"/>
        <c:axPos val="b"/>
        <c:numFmt formatCode="ge" sourceLinked="1"/>
        <c:majorTickMark val="none"/>
        <c:minorTickMark val="none"/>
        <c:tickLblPos val="none"/>
        <c:crossAx val="247363240"/>
        <c:crosses val="autoZero"/>
        <c:auto val="0"/>
        <c:lblAlgn val="ctr"/>
        <c:lblOffset val="100"/>
        <c:noMultiLvlLbl val="1"/>
      </c:catAx>
      <c:valAx>
        <c:axId val="24736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794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50B-46E1-B948-46D96734B25E}"/>
            </c:ext>
          </c:extLst>
        </c:ser>
        <c:dLbls>
          <c:showLegendKey val="0"/>
          <c:showVal val="0"/>
          <c:showCatName val="0"/>
          <c:showSerName val="0"/>
          <c:showPercent val="0"/>
          <c:showBubbleSize val="0"/>
        </c:dLbls>
        <c:gapWidth val="180"/>
        <c:overlap val="-90"/>
        <c:axId val="409696384"/>
        <c:axId val="4096967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850B-46E1-B948-46D96734B25E}"/>
            </c:ext>
          </c:extLst>
        </c:ser>
        <c:dLbls>
          <c:showLegendKey val="0"/>
          <c:showVal val="0"/>
          <c:showCatName val="0"/>
          <c:showSerName val="0"/>
          <c:showPercent val="0"/>
          <c:showBubbleSize val="0"/>
        </c:dLbls>
        <c:marker val="1"/>
        <c:smooth val="0"/>
        <c:axId val="409696384"/>
        <c:axId val="409696776"/>
      </c:lineChart>
      <c:catAx>
        <c:axId val="409696384"/>
        <c:scaling>
          <c:orientation val="minMax"/>
        </c:scaling>
        <c:delete val="0"/>
        <c:axPos val="b"/>
        <c:numFmt formatCode="ge" sourceLinked="1"/>
        <c:majorTickMark val="none"/>
        <c:minorTickMark val="none"/>
        <c:tickLblPos val="none"/>
        <c:crossAx val="409696776"/>
        <c:crosses val="autoZero"/>
        <c:auto val="0"/>
        <c:lblAlgn val="ctr"/>
        <c:lblOffset val="100"/>
        <c:noMultiLvlLbl val="1"/>
      </c:catAx>
      <c:valAx>
        <c:axId val="409696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9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E2-4D17-9B5D-42ABA1D140A3}"/>
            </c:ext>
          </c:extLst>
        </c:ser>
        <c:dLbls>
          <c:showLegendKey val="0"/>
          <c:showVal val="0"/>
          <c:showCatName val="0"/>
          <c:showSerName val="0"/>
          <c:showPercent val="0"/>
          <c:showBubbleSize val="0"/>
        </c:dLbls>
        <c:gapWidth val="180"/>
        <c:overlap val="-90"/>
        <c:axId val="409697560"/>
        <c:axId val="4096979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E2-4D17-9B5D-42ABA1D140A3}"/>
            </c:ext>
          </c:extLst>
        </c:ser>
        <c:dLbls>
          <c:showLegendKey val="0"/>
          <c:showVal val="0"/>
          <c:showCatName val="0"/>
          <c:showSerName val="0"/>
          <c:showPercent val="0"/>
          <c:showBubbleSize val="0"/>
        </c:dLbls>
        <c:marker val="1"/>
        <c:smooth val="0"/>
        <c:axId val="409697560"/>
        <c:axId val="409697952"/>
      </c:lineChart>
      <c:catAx>
        <c:axId val="409697560"/>
        <c:scaling>
          <c:orientation val="minMax"/>
        </c:scaling>
        <c:delete val="0"/>
        <c:axPos val="b"/>
        <c:numFmt formatCode="ge" sourceLinked="1"/>
        <c:majorTickMark val="none"/>
        <c:minorTickMark val="none"/>
        <c:tickLblPos val="none"/>
        <c:crossAx val="409697952"/>
        <c:crosses val="autoZero"/>
        <c:auto val="0"/>
        <c:lblAlgn val="ctr"/>
        <c:lblOffset val="100"/>
        <c:noMultiLvlLbl val="1"/>
      </c:catAx>
      <c:valAx>
        <c:axId val="40969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97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F-44A1-A06C-A5BFC0881C73}"/>
            </c:ext>
          </c:extLst>
        </c:ser>
        <c:dLbls>
          <c:showLegendKey val="0"/>
          <c:showVal val="0"/>
          <c:showCatName val="0"/>
          <c:showSerName val="0"/>
          <c:showPercent val="0"/>
          <c:showBubbleSize val="0"/>
        </c:dLbls>
        <c:gapWidth val="180"/>
        <c:overlap val="-90"/>
        <c:axId val="409698736"/>
        <c:axId val="4096991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F-44A1-A06C-A5BFC0881C73}"/>
            </c:ext>
          </c:extLst>
        </c:ser>
        <c:dLbls>
          <c:showLegendKey val="0"/>
          <c:showVal val="0"/>
          <c:showCatName val="0"/>
          <c:showSerName val="0"/>
          <c:showPercent val="0"/>
          <c:showBubbleSize val="0"/>
        </c:dLbls>
        <c:marker val="1"/>
        <c:smooth val="0"/>
        <c:axId val="409698736"/>
        <c:axId val="409699128"/>
      </c:lineChart>
      <c:catAx>
        <c:axId val="409698736"/>
        <c:scaling>
          <c:orientation val="minMax"/>
        </c:scaling>
        <c:delete val="0"/>
        <c:axPos val="b"/>
        <c:numFmt formatCode="ge" sourceLinked="1"/>
        <c:majorTickMark val="none"/>
        <c:minorTickMark val="none"/>
        <c:tickLblPos val="none"/>
        <c:crossAx val="409699128"/>
        <c:crosses val="autoZero"/>
        <c:auto val="0"/>
        <c:lblAlgn val="ctr"/>
        <c:lblOffset val="100"/>
        <c:noMultiLvlLbl val="1"/>
      </c:catAx>
      <c:valAx>
        <c:axId val="40969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9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05-453C-BBAF-9C9831AE31D7}"/>
            </c:ext>
          </c:extLst>
        </c:ser>
        <c:dLbls>
          <c:showLegendKey val="0"/>
          <c:showVal val="0"/>
          <c:showCatName val="0"/>
          <c:showSerName val="0"/>
          <c:showPercent val="0"/>
          <c:showBubbleSize val="0"/>
        </c:dLbls>
        <c:gapWidth val="180"/>
        <c:overlap val="-90"/>
        <c:axId val="409699912"/>
        <c:axId val="4117696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05-453C-BBAF-9C9831AE31D7}"/>
            </c:ext>
          </c:extLst>
        </c:ser>
        <c:dLbls>
          <c:showLegendKey val="0"/>
          <c:showVal val="0"/>
          <c:showCatName val="0"/>
          <c:showSerName val="0"/>
          <c:showPercent val="0"/>
          <c:showBubbleSize val="0"/>
        </c:dLbls>
        <c:marker val="1"/>
        <c:smooth val="0"/>
        <c:axId val="409699912"/>
        <c:axId val="411769656"/>
      </c:lineChart>
      <c:catAx>
        <c:axId val="409699912"/>
        <c:scaling>
          <c:orientation val="minMax"/>
        </c:scaling>
        <c:delete val="0"/>
        <c:axPos val="b"/>
        <c:numFmt formatCode="ge" sourceLinked="1"/>
        <c:majorTickMark val="none"/>
        <c:minorTickMark val="none"/>
        <c:tickLblPos val="none"/>
        <c:crossAx val="411769656"/>
        <c:crosses val="autoZero"/>
        <c:auto val="0"/>
        <c:lblAlgn val="ctr"/>
        <c:lblOffset val="100"/>
        <c:noMultiLvlLbl val="1"/>
      </c:catAx>
      <c:valAx>
        <c:axId val="41176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096999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F-40C8-95B7-D3FB84C2B75E}"/>
            </c:ext>
          </c:extLst>
        </c:ser>
        <c:dLbls>
          <c:showLegendKey val="0"/>
          <c:showVal val="0"/>
          <c:showCatName val="0"/>
          <c:showSerName val="0"/>
          <c:showPercent val="0"/>
          <c:showBubbleSize val="0"/>
        </c:dLbls>
        <c:gapWidth val="180"/>
        <c:overlap val="-90"/>
        <c:axId val="411770440"/>
        <c:axId val="41177083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F-40C8-95B7-D3FB84C2B75E}"/>
            </c:ext>
          </c:extLst>
        </c:ser>
        <c:dLbls>
          <c:showLegendKey val="0"/>
          <c:showVal val="0"/>
          <c:showCatName val="0"/>
          <c:showSerName val="0"/>
          <c:showPercent val="0"/>
          <c:showBubbleSize val="0"/>
        </c:dLbls>
        <c:marker val="1"/>
        <c:smooth val="0"/>
        <c:axId val="411770440"/>
        <c:axId val="411770832"/>
      </c:lineChart>
      <c:catAx>
        <c:axId val="411770440"/>
        <c:scaling>
          <c:orientation val="minMax"/>
        </c:scaling>
        <c:delete val="0"/>
        <c:axPos val="b"/>
        <c:numFmt formatCode="ge" sourceLinked="1"/>
        <c:majorTickMark val="none"/>
        <c:minorTickMark val="none"/>
        <c:tickLblPos val="none"/>
        <c:crossAx val="411770832"/>
        <c:crosses val="autoZero"/>
        <c:auto val="0"/>
        <c:lblAlgn val="ctr"/>
        <c:lblOffset val="100"/>
        <c:noMultiLvlLbl val="1"/>
      </c:catAx>
      <c:valAx>
        <c:axId val="41177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770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B0-45D3-95D7-795E4027D42E}"/>
            </c:ext>
          </c:extLst>
        </c:ser>
        <c:dLbls>
          <c:showLegendKey val="0"/>
          <c:showVal val="0"/>
          <c:showCatName val="0"/>
          <c:showSerName val="0"/>
          <c:showPercent val="0"/>
          <c:showBubbleSize val="0"/>
        </c:dLbls>
        <c:gapWidth val="180"/>
        <c:overlap val="-90"/>
        <c:axId val="411771616"/>
        <c:axId val="4117720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B0-45D3-95D7-795E4027D42E}"/>
            </c:ext>
          </c:extLst>
        </c:ser>
        <c:dLbls>
          <c:showLegendKey val="0"/>
          <c:showVal val="0"/>
          <c:showCatName val="0"/>
          <c:showSerName val="0"/>
          <c:showPercent val="0"/>
          <c:showBubbleSize val="0"/>
        </c:dLbls>
        <c:marker val="1"/>
        <c:smooth val="0"/>
        <c:axId val="411771616"/>
        <c:axId val="411772008"/>
      </c:lineChart>
      <c:catAx>
        <c:axId val="411771616"/>
        <c:scaling>
          <c:orientation val="minMax"/>
        </c:scaling>
        <c:delete val="0"/>
        <c:axPos val="b"/>
        <c:numFmt formatCode="ge" sourceLinked="1"/>
        <c:majorTickMark val="none"/>
        <c:minorTickMark val="none"/>
        <c:tickLblPos val="none"/>
        <c:crossAx val="411772008"/>
        <c:crosses val="autoZero"/>
        <c:auto val="0"/>
        <c:lblAlgn val="ctr"/>
        <c:lblOffset val="100"/>
        <c:noMultiLvlLbl val="1"/>
      </c:catAx>
      <c:valAx>
        <c:axId val="411772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77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C5-44DC-9F2E-2BEC15F154D9}"/>
            </c:ext>
          </c:extLst>
        </c:ser>
        <c:dLbls>
          <c:showLegendKey val="0"/>
          <c:showVal val="0"/>
          <c:showCatName val="0"/>
          <c:showSerName val="0"/>
          <c:showPercent val="0"/>
          <c:showBubbleSize val="0"/>
        </c:dLbls>
        <c:gapWidth val="180"/>
        <c:overlap val="-90"/>
        <c:axId val="411772792"/>
        <c:axId val="41177318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5-44DC-9F2E-2BEC15F154D9}"/>
            </c:ext>
          </c:extLst>
        </c:ser>
        <c:dLbls>
          <c:showLegendKey val="0"/>
          <c:showVal val="0"/>
          <c:showCatName val="0"/>
          <c:showSerName val="0"/>
          <c:showPercent val="0"/>
          <c:showBubbleSize val="0"/>
        </c:dLbls>
        <c:marker val="1"/>
        <c:smooth val="0"/>
        <c:axId val="411772792"/>
        <c:axId val="411773184"/>
      </c:lineChart>
      <c:catAx>
        <c:axId val="411772792"/>
        <c:scaling>
          <c:orientation val="minMax"/>
        </c:scaling>
        <c:delete val="0"/>
        <c:axPos val="b"/>
        <c:numFmt formatCode="ge" sourceLinked="1"/>
        <c:majorTickMark val="none"/>
        <c:minorTickMark val="none"/>
        <c:tickLblPos val="none"/>
        <c:crossAx val="411773184"/>
        <c:crosses val="autoZero"/>
        <c:auto val="0"/>
        <c:lblAlgn val="ctr"/>
        <c:lblOffset val="100"/>
        <c:noMultiLvlLbl val="1"/>
      </c:catAx>
      <c:valAx>
        <c:axId val="41177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772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FD-4A04-B7DB-9742F1E13FA8}"/>
            </c:ext>
          </c:extLst>
        </c:ser>
        <c:dLbls>
          <c:showLegendKey val="0"/>
          <c:showVal val="0"/>
          <c:showCatName val="0"/>
          <c:showSerName val="0"/>
          <c:showPercent val="0"/>
          <c:showBubbleSize val="0"/>
        </c:dLbls>
        <c:gapWidth val="180"/>
        <c:overlap val="-90"/>
        <c:axId val="411914936"/>
        <c:axId val="41191532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FD-4A04-B7DB-9742F1E13FA8}"/>
            </c:ext>
          </c:extLst>
        </c:ser>
        <c:dLbls>
          <c:showLegendKey val="0"/>
          <c:showVal val="0"/>
          <c:showCatName val="0"/>
          <c:showSerName val="0"/>
          <c:showPercent val="0"/>
          <c:showBubbleSize val="0"/>
        </c:dLbls>
        <c:marker val="1"/>
        <c:smooth val="0"/>
        <c:axId val="411914936"/>
        <c:axId val="411915328"/>
      </c:lineChart>
      <c:catAx>
        <c:axId val="411914936"/>
        <c:scaling>
          <c:orientation val="minMax"/>
        </c:scaling>
        <c:delete val="0"/>
        <c:axPos val="b"/>
        <c:numFmt formatCode="ge" sourceLinked="1"/>
        <c:majorTickMark val="none"/>
        <c:minorTickMark val="none"/>
        <c:tickLblPos val="none"/>
        <c:crossAx val="411915328"/>
        <c:crosses val="autoZero"/>
        <c:auto val="0"/>
        <c:lblAlgn val="ctr"/>
        <c:lblOffset val="100"/>
        <c:noMultiLvlLbl val="1"/>
      </c:catAx>
      <c:valAx>
        <c:axId val="41191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91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B3-4592-9217-005437613D9E}"/>
            </c:ext>
          </c:extLst>
        </c:ser>
        <c:dLbls>
          <c:showLegendKey val="0"/>
          <c:showVal val="0"/>
          <c:showCatName val="0"/>
          <c:showSerName val="0"/>
          <c:showPercent val="0"/>
          <c:showBubbleSize val="0"/>
        </c:dLbls>
        <c:gapWidth val="180"/>
        <c:overlap val="-90"/>
        <c:axId val="411916504"/>
        <c:axId val="4119168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B3-4592-9217-005437613D9E}"/>
            </c:ext>
          </c:extLst>
        </c:ser>
        <c:dLbls>
          <c:showLegendKey val="0"/>
          <c:showVal val="0"/>
          <c:showCatName val="0"/>
          <c:showSerName val="0"/>
          <c:showPercent val="0"/>
          <c:showBubbleSize val="0"/>
        </c:dLbls>
        <c:marker val="1"/>
        <c:smooth val="0"/>
        <c:axId val="411916504"/>
        <c:axId val="411916896"/>
      </c:lineChart>
      <c:catAx>
        <c:axId val="411916504"/>
        <c:scaling>
          <c:orientation val="minMax"/>
        </c:scaling>
        <c:delete val="0"/>
        <c:axPos val="b"/>
        <c:numFmt formatCode="ge" sourceLinked="1"/>
        <c:majorTickMark val="none"/>
        <c:minorTickMark val="none"/>
        <c:tickLblPos val="none"/>
        <c:crossAx val="411916896"/>
        <c:crosses val="autoZero"/>
        <c:auto val="0"/>
        <c:lblAlgn val="ctr"/>
        <c:lblOffset val="100"/>
        <c:noMultiLvlLbl val="1"/>
      </c:catAx>
      <c:valAx>
        <c:axId val="41191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91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A8-44D0-8C3A-7BD70D54CBEF}"/>
            </c:ext>
          </c:extLst>
        </c:ser>
        <c:dLbls>
          <c:showLegendKey val="0"/>
          <c:showVal val="0"/>
          <c:showCatName val="0"/>
          <c:showSerName val="0"/>
          <c:showPercent val="0"/>
          <c:showBubbleSize val="0"/>
        </c:dLbls>
        <c:gapWidth val="180"/>
        <c:overlap val="-90"/>
        <c:axId val="411917288"/>
        <c:axId val="41191768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A8-44D0-8C3A-7BD70D54CBEF}"/>
            </c:ext>
          </c:extLst>
        </c:ser>
        <c:dLbls>
          <c:showLegendKey val="0"/>
          <c:showVal val="0"/>
          <c:showCatName val="0"/>
          <c:showSerName val="0"/>
          <c:showPercent val="0"/>
          <c:showBubbleSize val="0"/>
        </c:dLbls>
        <c:marker val="1"/>
        <c:smooth val="0"/>
        <c:axId val="411917288"/>
        <c:axId val="411917680"/>
      </c:lineChart>
      <c:catAx>
        <c:axId val="411917288"/>
        <c:scaling>
          <c:orientation val="minMax"/>
        </c:scaling>
        <c:delete val="0"/>
        <c:axPos val="b"/>
        <c:numFmt formatCode="ge" sourceLinked="1"/>
        <c:majorTickMark val="none"/>
        <c:minorTickMark val="none"/>
        <c:tickLblPos val="none"/>
        <c:crossAx val="411917680"/>
        <c:crosses val="autoZero"/>
        <c:auto val="0"/>
        <c:lblAlgn val="ctr"/>
        <c:lblOffset val="100"/>
        <c:noMultiLvlLbl val="1"/>
      </c:catAx>
      <c:valAx>
        <c:axId val="41191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91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113.8</c:v>
                </c:pt>
                <c:pt idx="1">
                  <c:v>121.6</c:v>
                </c:pt>
                <c:pt idx="2">
                  <c:v>123.3</c:v>
                </c:pt>
                <c:pt idx="3">
                  <c:v>291</c:v>
                </c:pt>
                <c:pt idx="4">
                  <c:v>248.7</c:v>
                </c:pt>
              </c:numCache>
            </c:numRef>
          </c:val>
          <c:extLst xmlns:c16r2="http://schemas.microsoft.com/office/drawing/2015/06/chart">
            <c:ext xmlns:c16="http://schemas.microsoft.com/office/drawing/2014/chart" uri="{C3380CC4-5D6E-409C-BE32-E72D297353CC}">
              <c16:uniqueId val="{00000000-A80A-4C8E-9C3C-C3524451D722}"/>
            </c:ext>
          </c:extLst>
        </c:ser>
        <c:dLbls>
          <c:showLegendKey val="0"/>
          <c:showVal val="0"/>
          <c:showCatName val="0"/>
          <c:showSerName val="0"/>
          <c:showPercent val="0"/>
          <c:showBubbleSize val="0"/>
        </c:dLbls>
        <c:gapWidth val="180"/>
        <c:overlap val="-90"/>
        <c:axId val="252029512"/>
        <c:axId val="2520299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A80A-4C8E-9C3C-C3524451D72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80A-4C8E-9C3C-C3524451D722}"/>
            </c:ext>
          </c:extLst>
        </c:ser>
        <c:dLbls>
          <c:showLegendKey val="0"/>
          <c:showVal val="0"/>
          <c:showCatName val="0"/>
          <c:showSerName val="0"/>
          <c:showPercent val="0"/>
          <c:showBubbleSize val="0"/>
        </c:dLbls>
        <c:marker val="1"/>
        <c:smooth val="0"/>
        <c:axId val="252029512"/>
        <c:axId val="252029904"/>
      </c:lineChart>
      <c:catAx>
        <c:axId val="252029512"/>
        <c:scaling>
          <c:orientation val="minMax"/>
        </c:scaling>
        <c:delete val="0"/>
        <c:axPos val="b"/>
        <c:numFmt formatCode="ge" sourceLinked="1"/>
        <c:majorTickMark val="none"/>
        <c:minorTickMark val="none"/>
        <c:tickLblPos val="none"/>
        <c:crossAx val="252029904"/>
        <c:crosses val="autoZero"/>
        <c:auto val="0"/>
        <c:lblAlgn val="ctr"/>
        <c:lblOffset val="100"/>
        <c:noMultiLvlLbl val="1"/>
      </c:catAx>
      <c:valAx>
        <c:axId val="25202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02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C2-485E-8FA9-2937CD50F76E}"/>
            </c:ext>
          </c:extLst>
        </c:ser>
        <c:dLbls>
          <c:showLegendKey val="0"/>
          <c:showVal val="0"/>
          <c:showCatName val="0"/>
          <c:showSerName val="0"/>
          <c:showPercent val="0"/>
          <c:showBubbleSize val="0"/>
        </c:dLbls>
        <c:gapWidth val="180"/>
        <c:overlap val="-90"/>
        <c:axId val="409458752"/>
        <c:axId val="40945914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C2-485E-8FA9-2937CD50F76E}"/>
            </c:ext>
          </c:extLst>
        </c:ser>
        <c:dLbls>
          <c:showLegendKey val="0"/>
          <c:showVal val="0"/>
          <c:showCatName val="0"/>
          <c:showSerName val="0"/>
          <c:showPercent val="0"/>
          <c:showBubbleSize val="0"/>
        </c:dLbls>
        <c:marker val="1"/>
        <c:smooth val="0"/>
        <c:axId val="409458752"/>
        <c:axId val="409459144"/>
      </c:lineChart>
      <c:catAx>
        <c:axId val="409458752"/>
        <c:scaling>
          <c:orientation val="minMax"/>
        </c:scaling>
        <c:delete val="0"/>
        <c:axPos val="b"/>
        <c:numFmt formatCode="ge" sourceLinked="1"/>
        <c:majorTickMark val="none"/>
        <c:minorTickMark val="none"/>
        <c:tickLblPos val="none"/>
        <c:crossAx val="409459144"/>
        <c:crosses val="autoZero"/>
        <c:auto val="0"/>
        <c:lblAlgn val="ctr"/>
        <c:lblOffset val="100"/>
        <c:noMultiLvlLbl val="1"/>
      </c:catAx>
      <c:valAx>
        <c:axId val="409459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458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29.7</c:v>
                </c:pt>
                <c:pt idx="1">
                  <c:v>23.9</c:v>
                </c:pt>
                <c:pt idx="2">
                  <c:v>21.8</c:v>
                </c:pt>
                <c:pt idx="3">
                  <c:v>24.2</c:v>
                </c:pt>
                <c:pt idx="4">
                  <c:v>22.8</c:v>
                </c:pt>
              </c:numCache>
            </c:numRef>
          </c:val>
          <c:extLst xmlns:c16r2="http://schemas.microsoft.com/office/drawing/2015/06/chart">
            <c:ext xmlns:c16="http://schemas.microsoft.com/office/drawing/2014/chart" uri="{C3380CC4-5D6E-409C-BE32-E72D297353CC}">
              <c16:uniqueId val="{00000000-E013-45ED-B104-7EA3233476E7}"/>
            </c:ext>
          </c:extLst>
        </c:ser>
        <c:dLbls>
          <c:showLegendKey val="0"/>
          <c:showVal val="0"/>
          <c:showCatName val="0"/>
          <c:showSerName val="0"/>
          <c:showPercent val="0"/>
          <c:showBubbleSize val="0"/>
        </c:dLbls>
        <c:gapWidth val="180"/>
        <c:overlap val="-90"/>
        <c:axId val="409459928"/>
        <c:axId val="40946032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E013-45ED-B104-7EA3233476E7}"/>
            </c:ext>
          </c:extLst>
        </c:ser>
        <c:dLbls>
          <c:showLegendKey val="0"/>
          <c:showVal val="0"/>
          <c:showCatName val="0"/>
          <c:showSerName val="0"/>
          <c:showPercent val="0"/>
          <c:showBubbleSize val="0"/>
        </c:dLbls>
        <c:marker val="1"/>
        <c:smooth val="0"/>
        <c:axId val="409459928"/>
        <c:axId val="409460320"/>
      </c:lineChart>
      <c:catAx>
        <c:axId val="409459928"/>
        <c:scaling>
          <c:orientation val="minMax"/>
        </c:scaling>
        <c:delete val="0"/>
        <c:axPos val="b"/>
        <c:numFmt formatCode="ge" sourceLinked="1"/>
        <c:majorTickMark val="none"/>
        <c:minorTickMark val="none"/>
        <c:tickLblPos val="none"/>
        <c:crossAx val="409460320"/>
        <c:crosses val="autoZero"/>
        <c:auto val="0"/>
        <c:lblAlgn val="ctr"/>
        <c:lblOffset val="100"/>
        <c:noMultiLvlLbl val="1"/>
      </c:catAx>
      <c:valAx>
        <c:axId val="40946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459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86.8</c:v>
                </c:pt>
                <c:pt idx="1">
                  <c:v>84.5</c:v>
                </c:pt>
                <c:pt idx="2">
                  <c:v>78.3</c:v>
                </c:pt>
                <c:pt idx="3">
                  <c:v>34.799999999999997</c:v>
                </c:pt>
                <c:pt idx="4">
                  <c:v>56.1</c:v>
                </c:pt>
              </c:numCache>
            </c:numRef>
          </c:val>
          <c:extLst xmlns:c16r2="http://schemas.microsoft.com/office/drawing/2015/06/chart">
            <c:ext xmlns:c16="http://schemas.microsoft.com/office/drawing/2014/chart" uri="{C3380CC4-5D6E-409C-BE32-E72D297353CC}">
              <c16:uniqueId val="{00000000-AD71-49FA-A81E-05DF9E1316E6}"/>
            </c:ext>
          </c:extLst>
        </c:ser>
        <c:dLbls>
          <c:showLegendKey val="0"/>
          <c:showVal val="0"/>
          <c:showCatName val="0"/>
          <c:showSerName val="0"/>
          <c:showPercent val="0"/>
          <c:showBubbleSize val="0"/>
        </c:dLbls>
        <c:gapWidth val="180"/>
        <c:overlap val="-90"/>
        <c:axId val="409461104"/>
        <c:axId val="40946149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AD71-49FA-A81E-05DF9E1316E6}"/>
            </c:ext>
          </c:extLst>
        </c:ser>
        <c:dLbls>
          <c:showLegendKey val="0"/>
          <c:showVal val="0"/>
          <c:showCatName val="0"/>
          <c:showSerName val="0"/>
          <c:showPercent val="0"/>
          <c:showBubbleSize val="0"/>
        </c:dLbls>
        <c:marker val="1"/>
        <c:smooth val="0"/>
        <c:axId val="409461104"/>
        <c:axId val="409461496"/>
      </c:lineChart>
      <c:catAx>
        <c:axId val="409461104"/>
        <c:scaling>
          <c:orientation val="minMax"/>
        </c:scaling>
        <c:delete val="0"/>
        <c:axPos val="b"/>
        <c:numFmt formatCode="ge" sourceLinked="1"/>
        <c:majorTickMark val="none"/>
        <c:minorTickMark val="none"/>
        <c:tickLblPos val="none"/>
        <c:crossAx val="409461496"/>
        <c:crosses val="autoZero"/>
        <c:auto val="0"/>
        <c:lblAlgn val="ctr"/>
        <c:lblOffset val="100"/>
        <c:noMultiLvlLbl val="1"/>
      </c:catAx>
      <c:valAx>
        <c:axId val="40946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46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22-4B60-8B87-ADA8637AC3E4}"/>
            </c:ext>
          </c:extLst>
        </c:ser>
        <c:dLbls>
          <c:showLegendKey val="0"/>
          <c:showVal val="0"/>
          <c:showCatName val="0"/>
          <c:showSerName val="0"/>
          <c:showPercent val="0"/>
          <c:showBubbleSize val="0"/>
        </c:dLbls>
        <c:gapWidth val="180"/>
        <c:overlap val="-90"/>
        <c:axId val="409462280"/>
        <c:axId val="4072154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CB22-4B60-8B87-ADA8637AC3E4}"/>
            </c:ext>
          </c:extLst>
        </c:ser>
        <c:dLbls>
          <c:showLegendKey val="0"/>
          <c:showVal val="0"/>
          <c:showCatName val="0"/>
          <c:showSerName val="0"/>
          <c:showPercent val="0"/>
          <c:showBubbleSize val="0"/>
        </c:dLbls>
        <c:marker val="1"/>
        <c:smooth val="0"/>
        <c:axId val="409462280"/>
        <c:axId val="407215416"/>
      </c:lineChart>
      <c:catAx>
        <c:axId val="409462280"/>
        <c:scaling>
          <c:orientation val="minMax"/>
        </c:scaling>
        <c:delete val="0"/>
        <c:axPos val="b"/>
        <c:numFmt formatCode="ge" sourceLinked="1"/>
        <c:majorTickMark val="none"/>
        <c:minorTickMark val="none"/>
        <c:tickLblPos val="none"/>
        <c:crossAx val="407215416"/>
        <c:crosses val="autoZero"/>
        <c:auto val="0"/>
        <c:lblAlgn val="ctr"/>
        <c:lblOffset val="100"/>
        <c:noMultiLvlLbl val="1"/>
      </c:catAx>
      <c:valAx>
        <c:axId val="40721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462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CA-464A-8AA6-E8E9D6EA7CAC}"/>
            </c:ext>
          </c:extLst>
        </c:ser>
        <c:dLbls>
          <c:showLegendKey val="0"/>
          <c:showVal val="0"/>
          <c:showCatName val="0"/>
          <c:showSerName val="0"/>
          <c:showPercent val="0"/>
          <c:showBubbleSize val="0"/>
        </c:dLbls>
        <c:gapWidth val="180"/>
        <c:overlap val="-90"/>
        <c:axId val="407216200"/>
        <c:axId val="4072165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CA-464A-8AA6-E8E9D6EA7CAC}"/>
            </c:ext>
          </c:extLst>
        </c:ser>
        <c:dLbls>
          <c:showLegendKey val="0"/>
          <c:showVal val="0"/>
          <c:showCatName val="0"/>
          <c:showSerName val="0"/>
          <c:showPercent val="0"/>
          <c:showBubbleSize val="0"/>
        </c:dLbls>
        <c:marker val="1"/>
        <c:smooth val="0"/>
        <c:axId val="407216200"/>
        <c:axId val="407216592"/>
      </c:lineChart>
      <c:catAx>
        <c:axId val="407216200"/>
        <c:scaling>
          <c:orientation val="minMax"/>
        </c:scaling>
        <c:delete val="0"/>
        <c:axPos val="b"/>
        <c:numFmt formatCode="ge" sourceLinked="1"/>
        <c:majorTickMark val="none"/>
        <c:minorTickMark val="none"/>
        <c:tickLblPos val="none"/>
        <c:crossAx val="407216592"/>
        <c:crosses val="autoZero"/>
        <c:auto val="0"/>
        <c:lblAlgn val="ctr"/>
        <c:lblOffset val="100"/>
        <c:noMultiLvlLbl val="1"/>
      </c:catAx>
      <c:valAx>
        <c:axId val="40721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2162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47-4838-A6E8-F6D217F1489F}"/>
            </c:ext>
          </c:extLst>
        </c:ser>
        <c:dLbls>
          <c:showLegendKey val="0"/>
          <c:showVal val="0"/>
          <c:showCatName val="0"/>
          <c:showSerName val="0"/>
          <c:showPercent val="0"/>
          <c:showBubbleSize val="0"/>
        </c:dLbls>
        <c:gapWidth val="180"/>
        <c:overlap val="-90"/>
        <c:axId val="407217376"/>
        <c:axId val="4072177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1147-4838-A6E8-F6D217F1489F}"/>
            </c:ext>
          </c:extLst>
        </c:ser>
        <c:dLbls>
          <c:showLegendKey val="0"/>
          <c:showVal val="0"/>
          <c:showCatName val="0"/>
          <c:showSerName val="0"/>
          <c:showPercent val="0"/>
          <c:showBubbleSize val="0"/>
        </c:dLbls>
        <c:marker val="1"/>
        <c:smooth val="0"/>
        <c:axId val="407217376"/>
        <c:axId val="407217768"/>
      </c:lineChart>
      <c:catAx>
        <c:axId val="407217376"/>
        <c:scaling>
          <c:orientation val="minMax"/>
        </c:scaling>
        <c:delete val="0"/>
        <c:axPos val="b"/>
        <c:numFmt formatCode="ge" sourceLinked="1"/>
        <c:majorTickMark val="none"/>
        <c:minorTickMark val="none"/>
        <c:tickLblPos val="none"/>
        <c:crossAx val="407217768"/>
        <c:crosses val="autoZero"/>
        <c:auto val="0"/>
        <c:lblAlgn val="ctr"/>
        <c:lblOffset val="100"/>
        <c:noMultiLvlLbl val="1"/>
      </c:catAx>
      <c:valAx>
        <c:axId val="40721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21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A-46AF-B4DA-95332B59350A}"/>
            </c:ext>
          </c:extLst>
        </c:ser>
        <c:dLbls>
          <c:showLegendKey val="0"/>
          <c:showVal val="0"/>
          <c:showCatName val="0"/>
          <c:showSerName val="0"/>
          <c:showPercent val="0"/>
          <c:showBubbleSize val="0"/>
        </c:dLbls>
        <c:gapWidth val="180"/>
        <c:overlap val="-90"/>
        <c:axId val="407218552"/>
        <c:axId val="4072189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A-46AF-B4DA-95332B59350A}"/>
            </c:ext>
          </c:extLst>
        </c:ser>
        <c:dLbls>
          <c:showLegendKey val="0"/>
          <c:showVal val="0"/>
          <c:showCatName val="0"/>
          <c:showSerName val="0"/>
          <c:showPercent val="0"/>
          <c:showBubbleSize val="0"/>
        </c:dLbls>
        <c:marker val="1"/>
        <c:smooth val="0"/>
        <c:axId val="407218552"/>
        <c:axId val="407218944"/>
      </c:lineChart>
      <c:catAx>
        <c:axId val="407218552"/>
        <c:scaling>
          <c:orientation val="minMax"/>
        </c:scaling>
        <c:delete val="0"/>
        <c:axPos val="b"/>
        <c:numFmt formatCode="ge" sourceLinked="1"/>
        <c:majorTickMark val="none"/>
        <c:minorTickMark val="none"/>
        <c:tickLblPos val="none"/>
        <c:crossAx val="407218944"/>
        <c:crosses val="autoZero"/>
        <c:auto val="0"/>
        <c:lblAlgn val="ctr"/>
        <c:lblOffset val="100"/>
        <c:noMultiLvlLbl val="1"/>
      </c:catAx>
      <c:valAx>
        <c:axId val="40721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218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28-4D3C-A141-EDCDCA47F85E}"/>
            </c:ext>
          </c:extLst>
        </c:ser>
        <c:dLbls>
          <c:showLegendKey val="0"/>
          <c:showVal val="0"/>
          <c:showCatName val="0"/>
          <c:showSerName val="0"/>
          <c:showPercent val="0"/>
          <c:showBubbleSize val="0"/>
        </c:dLbls>
        <c:gapWidth val="180"/>
        <c:overlap val="-90"/>
        <c:axId val="408676096"/>
        <c:axId val="40867648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28-4D3C-A141-EDCDCA47F85E}"/>
            </c:ext>
          </c:extLst>
        </c:ser>
        <c:dLbls>
          <c:showLegendKey val="0"/>
          <c:showVal val="0"/>
          <c:showCatName val="0"/>
          <c:showSerName val="0"/>
          <c:showPercent val="0"/>
          <c:showBubbleSize val="0"/>
        </c:dLbls>
        <c:marker val="1"/>
        <c:smooth val="0"/>
        <c:axId val="408676096"/>
        <c:axId val="408676488"/>
      </c:lineChart>
      <c:catAx>
        <c:axId val="408676096"/>
        <c:scaling>
          <c:orientation val="minMax"/>
        </c:scaling>
        <c:delete val="0"/>
        <c:axPos val="b"/>
        <c:numFmt formatCode="ge" sourceLinked="1"/>
        <c:majorTickMark val="none"/>
        <c:minorTickMark val="none"/>
        <c:tickLblPos val="none"/>
        <c:crossAx val="408676488"/>
        <c:crosses val="autoZero"/>
        <c:auto val="0"/>
        <c:lblAlgn val="ctr"/>
        <c:lblOffset val="100"/>
        <c:noMultiLvlLbl val="1"/>
      </c:catAx>
      <c:valAx>
        <c:axId val="408676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67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6F-4A8A-A4E8-A80B0378248B}"/>
            </c:ext>
          </c:extLst>
        </c:ser>
        <c:dLbls>
          <c:showLegendKey val="0"/>
          <c:showVal val="0"/>
          <c:showCatName val="0"/>
          <c:showSerName val="0"/>
          <c:showPercent val="0"/>
          <c:showBubbleSize val="0"/>
        </c:dLbls>
        <c:gapWidth val="180"/>
        <c:overlap val="-90"/>
        <c:axId val="408677272"/>
        <c:axId val="40867766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6F-4A8A-A4E8-A80B0378248B}"/>
            </c:ext>
          </c:extLst>
        </c:ser>
        <c:dLbls>
          <c:showLegendKey val="0"/>
          <c:showVal val="0"/>
          <c:showCatName val="0"/>
          <c:showSerName val="0"/>
          <c:showPercent val="0"/>
          <c:showBubbleSize val="0"/>
        </c:dLbls>
        <c:marker val="1"/>
        <c:smooth val="0"/>
        <c:axId val="408677272"/>
        <c:axId val="408677664"/>
      </c:lineChart>
      <c:catAx>
        <c:axId val="408677272"/>
        <c:scaling>
          <c:orientation val="minMax"/>
        </c:scaling>
        <c:delete val="0"/>
        <c:axPos val="b"/>
        <c:numFmt formatCode="ge" sourceLinked="1"/>
        <c:majorTickMark val="none"/>
        <c:minorTickMark val="none"/>
        <c:tickLblPos val="none"/>
        <c:crossAx val="408677664"/>
        <c:crosses val="autoZero"/>
        <c:auto val="0"/>
        <c:lblAlgn val="ctr"/>
        <c:lblOffset val="100"/>
        <c:noMultiLvlLbl val="1"/>
      </c:catAx>
      <c:valAx>
        <c:axId val="40867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677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90-4301-A0BC-BB452D8B3D2D}"/>
            </c:ext>
          </c:extLst>
        </c:ser>
        <c:dLbls>
          <c:showLegendKey val="0"/>
          <c:showVal val="0"/>
          <c:showCatName val="0"/>
          <c:showSerName val="0"/>
          <c:showPercent val="0"/>
          <c:showBubbleSize val="0"/>
        </c:dLbls>
        <c:gapWidth val="180"/>
        <c:overlap val="-90"/>
        <c:axId val="408678448"/>
        <c:axId val="4086788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90-4301-A0BC-BB452D8B3D2D}"/>
            </c:ext>
          </c:extLst>
        </c:ser>
        <c:dLbls>
          <c:showLegendKey val="0"/>
          <c:showVal val="0"/>
          <c:showCatName val="0"/>
          <c:showSerName val="0"/>
          <c:showPercent val="0"/>
          <c:showBubbleSize val="0"/>
        </c:dLbls>
        <c:marker val="1"/>
        <c:smooth val="0"/>
        <c:axId val="408678448"/>
        <c:axId val="408678840"/>
      </c:lineChart>
      <c:catAx>
        <c:axId val="408678448"/>
        <c:scaling>
          <c:orientation val="minMax"/>
        </c:scaling>
        <c:delete val="0"/>
        <c:axPos val="b"/>
        <c:numFmt formatCode="ge" sourceLinked="1"/>
        <c:majorTickMark val="none"/>
        <c:minorTickMark val="none"/>
        <c:tickLblPos val="none"/>
        <c:crossAx val="408678840"/>
        <c:crosses val="autoZero"/>
        <c:auto val="0"/>
        <c:lblAlgn val="ctr"/>
        <c:lblOffset val="100"/>
        <c:noMultiLvlLbl val="1"/>
      </c:catAx>
      <c:valAx>
        <c:axId val="408678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67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0D-474C-B038-E73DC8EC43E9}"/>
            </c:ext>
          </c:extLst>
        </c:ser>
        <c:dLbls>
          <c:showLegendKey val="0"/>
          <c:showVal val="0"/>
          <c:showCatName val="0"/>
          <c:showSerName val="0"/>
          <c:showPercent val="0"/>
          <c:showBubbleSize val="0"/>
        </c:dLbls>
        <c:gapWidth val="180"/>
        <c:overlap val="-90"/>
        <c:axId val="194185376"/>
        <c:axId val="4071385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0D-474C-B038-E73DC8EC43E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140D-474C-B038-E73DC8EC43E9}"/>
            </c:ext>
          </c:extLst>
        </c:ser>
        <c:dLbls>
          <c:showLegendKey val="0"/>
          <c:showVal val="0"/>
          <c:showCatName val="0"/>
          <c:showSerName val="0"/>
          <c:showPercent val="0"/>
          <c:showBubbleSize val="0"/>
        </c:dLbls>
        <c:marker val="1"/>
        <c:smooth val="0"/>
        <c:axId val="194185376"/>
        <c:axId val="407138592"/>
      </c:lineChart>
      <c:catAx>
        <c:axId val="194185376"/>
        <c:scaling>
          <c:orientation val="minMax"/>
        </c:scaling>
        <c:delete val="0"/>
        <c:axPos val="b"/>
        <c:numFmt formatCode="ge" sourceLinked="1"/>
        <c:majorTickMark val="none"/>
        <c:minorTickMark val="none"/>
        <c:tickLblPos val="none"/>
        <c:crossAx val="407138592"/>
        <c:crosses val="autoZero"/>
        <c:auto val="0"/>
        <c:lblAlgn val="ctr"/>
        <c:lblOffset val="100"/>
        <c:noMultiLvlLbl val="1"/>
      </c:catAx>
      <c:valAx>
        <c:axId val="40713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18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04-4493-BD4F-E66079FD8663}"/>
            </c:ext>
          </c:extLst>
        </c:ser>
        <c:dLbls>
          <c:showLegendKey val="0"/>
          <c:showVal val="0"/>
          <c:showCatName val="0"/>
          <c:showSerName val="0"/>
          <c:showPercent val="0"/>
          <c:showBubbleSize val="0"/>
        </c:dLbls>
        <c:gapWidth val="180"/>
        <c:overlap val="-90"/>
        <c:axId val="407293256"/>
        <c:axId val="40729364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04-4493-BD4F-E66079FD8663}"/>
            </c:ext>
          </c:extLst>
        </c:ser>
        <c:dLbls>
          <c:showLegendKey val="0"/>
          <c:showVal val="0"/>
          <c:showCatName val="0"/>
          <c:showSerName val="0"/>
          <c:showPercent val="0"/>
          <c:showBubbleSize val="0"/>
        </c:dLbls>
        <c:marker val="1"/>
        <c:smooth val="0"/>
        <c:axId val="407293256"/>
        <c:axId val="407293648"/>
      </c:lineChart>
      <c:catAx>
        <c:axId val="407293256"/>
        <c:scaling>
          <c:orientation val="minMax"/>
        </c:scaling>
        <c:delete val="0"/>
        <c:axPos val="b"/>
        <c:numFmt formatCode="ge" sourceLinked="1"/>
        <c:majorTickMark val="none"/>
        <c:minorTickMark val="none"/>
        <c:tickLblPos val="none"/>
        <c:crossAx val="407293648"/>
        <c:crosses val="autoZero"/>
        <c:auto val="0"/>
        <c:lblAlgn val="ctr"/>
        <c:lblOffset val="100"/>
        <c:noMultiLvlLbl val="1"/>
      </c:catAx>
      <c:valAx>
        <c:axId val="40729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293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16444.5</c:v>
                </c:pt>
                <c:pt idx="1">
                  <c:v>15773.4</c:v>
                </c:pt>
                <c:pt idx="2">
                  <c:v>15614.5</c:v>
                </c:pt>
                <c:pt idx="3">
                  <c:v>6612.7</c:v>
                </c:pt>
                <c:pt idx="4">
                  <c:v>7740.7</c:v>
                </c:pt>
              </c:numCache>
            </c:numRef>
          </c:val>
          <c:extLst xmlns:c16r2="http://schemas.microsoft.com/office/drawing/2015/06/chart">
            <c:ext xmlns:c16="http://schemas.microsoft.com/office/drawing/2014/chart" uri="{C3380CC4-5D6E-409C-BE32-E72D297353CC}">
              <c16:uniqueId val="{00000000-5F3C-4C41-9D87-F49B8CCFC1A8}"/>
            </c:ext>
          </c:extLst>
        </c:ser>
        <c:dLbls>
          <c:showLegendKey val="0"/>
          <c:showVal val="0"/>
          <c:showCatName val="0"/>
          <c:showSerName val="0"/>
          <c:showPercent val="0"/>
          <c:showBubbleSize val="0"/>
        </c:dLbls>
        <c:gapWidth val="180"/>
        <c:overlap val="-90"/>
        <c:axId val="407140944"/>
        <c:axId val="4071413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5F3C-4C41-9D87-F49B8CCFC1A8}"/>
            </c:ext>
          </c:extLst>
        </c:ser>
        <c:dLbls>
          <c:showLegendKey val="0"/>
          <c:showVal val="0"/>
          <c:showCatName val="0"/>
          <c:showSerName val="0"/>
          <c:showPercent val="0"/>
          <c:showBubbleSize val="0"/>
        </c:dLbls>
        <c:marker val="1"/>
        <c:smooth val="0"/>
        <c:axId val="407140944"/>
        <c:axId val="407141336"/>
      </c:lineChart>
      <c:catAx>
        <c:axId val="407140944"/>
        <c:scaling>
          <c:orientation val="minMax"/>
        </c:scaling>
        <c:delete val="0"/>
        <c:axPos val="b"/>
        <c:numFmt formatCode="ge" sourceLinked="1"/>
        <c:majorTickMark val="none"/>
        <c:minorTickMark val="none"/>
        <c:tickLblPos val="none"/>
        <c:crossAx val="407141336"/>
        <c:crosses val="autoZero"/>
        <c:auto val="0"/>
        <c:lblAlgn val="ctr"/>
        <c:lblOffset val="100"/>
        <c:noMultiLvlLbl val="1"/>
      </c:catAx>
      <c:valAx>
        <c:axId val="40714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14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23670</c:v>
                </c:pt>
                <c:pt idx="1">
                  <c:v>8686</c:v>
                </c:pt>
                <c:pt idx="2">
                  <c:v>15223</c:v>
                </c:pt>
                <c:pt idx="3">
                  <c:v>32170</c:v>
                </c:pt>
                <c:pt idx="4">
                  <c:v>27671</c:v>
                </c:pt>
              </c:numCache>
            </c:numRef>
          </c:val>
          <c:extLst xmlns:c16r2="http://schemas.microsoft.com/office/drawing/2015/06/chart">
            <c:ext xmlns:c16="http://schemas.microsoft.com/office/drawing/2014/chart" uri="{C3380CC4-5D6E-409C-BE32-E72D297353CC}">
              <c16:uniqueId val="{00000000-8D89-497D-AE11-EDB3700DC7E0}"/>
            </c:ext>
          </c:extLst>
        </c:ser>
        <c:dLbls>
          <c:showLegendKey val="0"/>
          <c:showVal val="0"/>
          <c:showCatName val="0"/>
          <c:showSerName val="0"/>
          <c:showPercent val="0"/>
          <c:showBubbleSize val="0"/>
        </c:dLbls>
        <c:gapWidth val="180"/>
        <c:overlap val="-90"/>
        <c:axId val="407140160"/>
        <c:axId val="40713976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8D89-497D-AE11-EDB3700DC7E0}"/>
            </c:ext>
          </c:extLst>
        </c:ser>
        <c:dLbls>
          <c:showLegendKey val="0"/>
          <c:showVal val="0"/>
          <c:showCatName val="0"/>
          <c:showSerName val="0"/>
          <c:showPercent val="0"/>
          <c:showBubbleSize val="0"/>
        </c:dLbls>
        <c:marker val="1"/>
        <c:smooth val="0"/>
        <c:axId val="407140160"/>
        <c:axId val="407139768"/>
      </c:lineChart>
      <c:catAx>
        <c:axId val="407140160"/>
        <c:scaling>
          <c:orientation val="minMax"/>
        </c:scaling>
        <c:delete val="0"/>
        <c:axPos val="b"/>
        <c:numFmt formatCode="ge" sourceLinked="1"/>
        <c:majorTickMark val="none"/>
        <c:minorTickMark val="none"/>
        <c:tickLblPos val="none"/>
        <c:crossAx val="407139768"/>
        <c:crosses val="autoZero"/>
        <c:auto val="0"/>
        <c:lblAlgn val="ctr"/>
        <c:lblOffset val="100"/>
        <c:noMultiLvlLbl val="1"/>
      </c:catAx>
      <c:valAx>
        <c:axId val="4071397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14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29.7</c:v>
                </c:pt>
                <c:pt idx="1">
                  <c:v>23.9</c:v>
                </c:pt>
                <c:pt idx="2">
                  <c:v>21.8</c:v>
                </c:pt>
                <c:pt idx="3">
                  <c:v>24.2</c:v>
                </c:pt>
                <c:pt idx="4">
                  <c:v>22.8</c:v>
                </c:pt>
              </c:numCache>
            </c:numRef>
          </c:val>
          <c:extLst xmlns:c16r2="http://schemas.microsoft.com/office/drawing/2015/06/chart">
            <c:ext xmlns:c16="http://schemas.microsoft.com/office/drawing/2014/chart" uri="{C3380CC4-5D6E-409C-BE32-E72D297353CC}">
              <c16:uniqueId val="{00000000-01A8-45C8-915A-FC5A585804EF}"/>
            </c:ext>
          </c:extLst>
        </c:ser>
        <c:dLbls>
          <c:showLegendKey val="0"/>
          <c:showVal val="0"/>
          <c:showCatName val="0"/>
          <c:showSerName val="0"/>
          <c:showPercent val="0"/>
          <c:showBubbleSize val="0"/>
        </c:dLbls>
        <c:gapWidth val="180"/>
        <c:overlap val="-90"/>
        <c:axId val="407140552"/>
        <c:axId val="4071421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01A8-45C8-915A-FC5A585804EF}"/>
            </c:ext>
          </c:extLst>
        </c:ser>
        <c:dLbls>
          <c:showLegendKey val="0"/>
          <c:showVal val="0"/>
          <c:showCatName val="0"/>
          <c:showSerName val="0"/>
          <c:showPercent val="0"/>
          <c:showBubbleSize val="0"/>
        </c:dLbls>
        <c:marker val="1"/>
        <c:smooth val="0"/>
        <c:axId val="407140552"/>
        <c:axId val="407142120"/>
      </c:lineChart>
      <c:catAx>
        <c:axId val="407140552"/>
        <c:scaling>
          <c:orientation val="minMax"/>
        </c:scaling>
        <c:delete val="0"/>
        <c:axPos val="b"/>
        <c:numFmt formatCode="ge" sourceLinked="1"/>
        <c:majorTickMark val="none"/>
        <c:minorTickMark val="none"/>
        <c:tickLblPos val="none"/>
        <c:crossAx val="407142120"/>
        <c:crosses val="autoZero"/>
        <c:auto val="0"/>
        <c:lblAlgn val="ctr"/>
        <c:lblOffset val="100"/>
        <c:noMultiLvlLbl val="1"/>
      </c:catAx>
      <c:valAx>
        <c:axId val="40714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140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86.8</c:v>
                </c:pt>
                <c:pt idx="1">
                  <c:v>84.5</c:v>
                </c:pt>
                <c:pt idx="2">
                  <c:v>78.3</c:v>
                </c:pt>
                <c:pt idx="3">
                  <c:v>34.799999999999997</c:v>
                </c:pt>
                <c:pt idx="4">
                  <c:v>56.1</c:v>
                </c:pt>
              </c:numCache>
            </c:numRef>
          </c:val>
          <c:extLst xmlns:c16r2="http://schemas.microsoft.com/office/drawing/2015/06/chart">
            <c:ext xmlns:c16="http://schemas.microsoft.com/office/drawing/2014/chart" uri="{C3380CC4-5D6E-409C-BE32-E72D297353CC}">
              <c16:uniqueId val="{00000000-8F4B-4220-BC9E-F27954014175}"/>
            </c:ext>
          </c:extLst>
        </c:ser>
        <c:dLbls>
          <c:showLegendKey val="0"/>
          <c:showVal val="0"/>
          <c:showCatName val="0"/>
          <c:showSerName val="0"/>
          <c:showPercent val="0"/>
          <c:showBubbleSize val="0"/>
        </c:dLbls>
        <c:gapWidth val="180"/>
        <c:overlap val="-90"/>
        <c:axId val="412077288"/>
        <c:axId val="4120776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8F4B-4220-BC9E-F27954014175}"/>
            </c:ext>
          </c:extLst>
        </c:ser>
        <c:dLbls>
          <c:showLegendKey val="0"/>
          <c:showVal val="0"/>
          <c:showCatName val="0"/>
          <c:showSerName val="0"/>
          <c:showPercent val="0"/>
          <c:showBubbleSize val="0"/>
        </c:dLbls>
        <c:marker val="1"/>
        <c:smooth val="0"/>
        <c:axId val="412077288"/>
        <c:axId val="412077680"/>
      </c:lineChart>
      <c:catAx>
        <c:axId val="412077288"/>
        <c:scaling>
          <c:orientation val="minMax"/>
        </c:scaling>
        <c:delete val="0"/>
        <c:axPos val="b"/>
        <c:numFmt formatCode="ge" sourceLinked="1"/>
        <c:majorTickMark val="none"/>
        <c:minorTickMark val="none"/>
        <c:tickLblPos val="none"/>
        <c:crossAx val="412077680"/>
        <c:crosses val="autoZero"/>
        <c:auto val="0"/>
        <c:lblAlgn val="ctr"/>
        <c:lblOffset val="100"/>
        <c:noMultiLvlLbl val="1"/>
      </c:catAx>
      <c:valAx>
        <c:axId val="41207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207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59-4321-9FF0-90C40E4317D3}"/>
            </c:ext>
          </c:extLst>
        </c:ser>
        <c:dLbls>
          <c:showLegendKey val="0"/>
          <c:showVal val="0"/>
          <c:showCatName val="0"/>
          <c:showSerName val="0"/>
          <c:showPercent val="0"/>
          <c:showBubbleSize val="0"/>
        </c:dLbls>
        <c:gapWidth val="180"/>
        <c:overlap val="-90"/>
        <c:axId val="412078464"/>
        <c:axId val="41207885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5559-4321-9FF0-90C40E4317D3}"/>
            </c:ext>
          </c:extLst>
        </c:ser>
        <c:dLbls>
          <c:showLegendKey val="0"/>
          <c:showVal val="0"/>
          <c:showCatName val="0"/>
          <c:showSerName val="0"/>
          <c:showPercent val="0"/>
          <c:showBubbleSize val="0"/>
        </c:dLbls>
        <c:marker val="1"/>
        <c:smooth val="0"/>
        <c:axId val="412078464"/>
        <c:axId val="412078856"/>
      </c:lineChart>
      <c:catAx>
        <c:axId val="412078464"/>
        <c:scaling>
          <c:orientation val="minMax"/>
        </c:scaling>
        <c:delete val="0"/>
        <c:axPos val="b"/>
        <c:numFmt formatCode="ge" sourceLinked="1"/>
        <c:majorTickMark val="none"/>
        <c:minorTickMark val="none"/>
        <c:tickLblPos val="none"/>
        <c:crossAx val="412078856"/>
        <c:crosses val="autoZero"/>
        <c:auto val="0"/>
        <c:lblAlgn val="ctr"/>
        <c:lblOffset val="100"/>
        <c:noMultiLvlLbl val="1"/>
      </c:catAx>
      <c:valAx>
        <c:axId val="412078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207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F1-4B41-AEC7-5EAA501788C4}"/>
            </c:ext>
          </c:extLst>
        </c:ser>
        <c:dLbls>
          <c:showLegendKey val="0"/>
          <c:showVal val="0"/>
          <c:showCatName val="0"/>
          <c:showSerName val="0"/>
          <c:showPercent val="0"/>
          <c:showBubbleSize val="0"/>
        </c:dLbls>
        <c:gapWidth val="180"/>
        <c:overlap val="-90"/>
        <c:axId val="412079640"/>
        <c:axId val="41208003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F1-4B41-AEC7-5EAA501788C4}"/>
            </c:ext>
          </c:extLst>
        </c:ser>
        <c:dLbls>
          <c:showLegendKey val="0"/>
          <c:showVal val="0"/>
          <c:showCatName val="0"/>
          <c:showSerName val="0"/>
          <c:showPercent val="0"/>
          <c:showBubbleSize val="0"/>
        </c:dLbls>
        <c:marker val="1"/>
        <c:smooth val="0"/>
        <c:axId val="412079640"/>
        <c:axId val="412080032"/>
      </c:lineChart>
      <c:catAx>
        <c:axId val="412079640"/>
        <c:scaling>
          <c:orientation val="minMax"/>
        </c:scaling>
        <c:delete val="0"/>
        <c:axPos val="b"/>
        <c:numFmt formatCode="ge" sourceLinked="1"/>
        <c:majorTickMark val="none"/>
        <c:minorTickMark val="none"/>
        <c:tickLblPos val="none"/>
        <c:crossAx val="412080032"/>
        <c:crosses val="autoZero"/>
        <c:auto val="0"/>
        <c:lblAlgn val="ctr"/>
        <c:lblOffset val="100"/>
        <c:noMultiLvlLbl val="1"/>
      </c:catAx>
      <c:valAx>
        <c:axId val="41208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12079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高知県　梼原町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3125</v>
      </c>
      <c r="G14" s="162"/>
      <c r="H14" s="161">
        <f>データ!AH6</f>
        <v>2507</v>
      </c>
      <c r="I14" s="162"/>
      <c r="J14" s="161">
        <f>データ!AI6</f>
        <v>2296</v>
      </c>
      <c r="K14" s="162"/>
      <c r="L14" s="161">
        <f>データ!AJ6</f>
        <v>2546</v>
      </c>
      <c r="M14" s="162"/>
      <c r="N14" s="150">
        <f>データ!AK6</f>
        <v>2395</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3125</v>
      </c>
      <c r="G16" s="177"/>
      <c r="H16" s="177">
        <f>データ!AR6</f>
        <v>2507</v>
      </c>
      <c r="I16" s="177"/>
      <c r="J16" s="177">
        <f>データ!AS6</f>
        <v>2296</v>
      </c>
      <c r="K16" s="177"/>
      <c r="L16" s="177">
        <f>データ!AT6</f>
        <v>2546</v>
      </c>
      <c r="M16" s="177"/>
      <c r="N16" s="166">
        <f>データ!AU6</f>
        <v>2395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42693</v>
      </c>
      <c r="J19" s="180"/>
      <c r="K19" s="180"/>
      <c r="L19" s="180">
        <f>データ!AX6</f>
        <v>42693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261</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260</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Sj8Of/nYLc4AG1Y4KBZQ6SxXcWc5+F70bzpLJ4kinXFT46iCj7WwNOKfRXObFotvPVmjTAerkYqWcnDCUehmA==" saltValue="UZu6T344C3a59YXswqLLi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394050</v>
      </c>
      <c r="D6" s="67" t="str">
        <f t="shared" si="6"/>
        <v>47</v>
      </c>
      <c r="E6" s="67" t="str">
        <f t="shared" si="6"/>
        <v>04</v>
      </c>
      <c r="F6" s="67" t="str">
        <f t="shared" si="6"/>
        <v>0</v>
      </c>
      <c r="G6" s="67" t="str">
        <f t="shared" si="6"/>
        <v>000</v>
      </c>
      <c r="H6" s="67" t="str">
        <f t="shared" si="6"/>
        <v>高知県　梼原町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平成32年2月29日　梼原町風力発電所</v>
      </c>
      <c r="S6" s="71" t="str">
        <f t="shared" si="6"/>
        <v>平成32年2月29日　梼原町風力発電所</v>
      </c>
      <c r="T6" s="67" t="str">
        <f t="shared" si="6"/>
        <v>無</v>
      </c>
      <c r="U6" s="71" t="str">
        <f t="shared" si="6"/>
        <v>四国電力株式会社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3125</v>
      </c>
      <c r="AH6" s="69">
        <f t="shared" si="6"/>
        <v>2507</v>
      </c>
      <c r="AI6" s="69">
        <f t="shared" si="6"/>
        <v>2296</v>
      </c>
      <c r="AJ6" s="69">
        <f t="shared" si="6"/>
        <v>2546</v>
      </c>
      <c r="AK6" s="69">
        <f t="shared" si="6"/>
        <v>2395</v>
      </c>
      <c r="AL6" s="69" t="str">
        <f t="shared" si="6"/>
        <v>-</v>
      </c>
      <c r="AM6" s="69" t="str">
        <f t="shared" si="6"/>
        <v>-</v>
      </c>
      <c r="AN6" s="69" t="str">
        <f t="shared" si="6"/>
        <v>-</v>
      </c>
      <c r="AO6" s="69" t="str">
        <f t="shared" si="6"/>
        <v>-</v>
      </c>
      <c r="AP6" s="69" t="str">
        <f t="shared" si="6"/>
        <v>-</v>
      </c>
      <c r="AQ6" s="69">
        <f t="shared" si="6"/>
        <v>3125</v>
      </c>
      <c r="AR6" s="69">
        <f t="shared" si="6"/>
        <v>2507</v>
      </c>
      <c r="AS6" s="69">
        <f t="shared" si="6"/>
        <v>2296</v>
      </c>
      <c r="AT6" s="69">
        <f t="shared" si="6"/>
        <v>2546</v>
      </c>
      <c r="AU6" s="69">
        <f t="shared" si="6"/>
        <v>2395</v>
      </c>
      <c r="AV6" s="69" t="str">
        <f t="shared" si="6"/>
        <v>-</v>
      </c>
      <c r="AW6" s="69">
        <f t="shared" si="6"/>
        <v>42693</v>
      </c>
      <c r="AX6" s="69">
        <f t="shared" si="6"/>
        <v>42693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3125</v>
      </c>
      <c r="AH7" s="80">
        <v>2507</v>
      </c>
      <c r="AI7" s="80">
        <v>2296</v>
      </c>
      <c r="AJ7" s="80">
        <v>2546</v>
      </c>
      <c r="AK7" s="80">
        <v>2395</v>
      </c>
      <c r="AL7" s="80" t="s">
        <v>127</v>
      </c>
      <c r="AM7" s="80" t="s">
        <v>127</v>
      </c>
      <c r="AN7" s="80" t="s">
        <v>127</v>
      </c>
      <c r="AO7" s="80" t="s">
        <v>127</v>
      </c>
      <c r="AP7" s="80" t="s">
        <v>127</v>
      </c>
      <c r="AQ7" s="80">
        <v>3125</v>
      </c>
      <c r="AR7" s="80">
        <v>2507</v>
      </c>
      <c r="AS7" s="80">
        <v>2296</v>
      </c>
      <c r="AT7" s="80">
        <v>2546</v>
      </c>
      <c r="AU7" s="80">
        <v>2395</v>
      </c>
      <c r="AV7" s="80" t="s">
        <v>127</v>
      </c>
      <c r="AW7" s="80">
        <v>42693</v>
      </c>
      <c r="AX7" s="80">
        <v>42693</v>
      </c>
      <c r="AY7" s="83">
        <v>146.1</v>
      </c>
      <c r="AZ7" s="83">
        <v>122</v>
      </c>
      <c r="BA7" s="83">
        <v>175.2</v>
      </c>
      <c r="BB7" s="83">
        <v>291.10000000000002</v>
      </c>
      <c r="BC7" s="83">
        <v>249.3</v>
      </c>
      <c r="BD7" s="83">
        <v>164.1</v>
      </c>
      <c r="BE7" s="83">
        <v>124.4</v>
      </c>
      <c r="BF7" s="83">
        <v>118.8</v>
      </c>
      <c r="BG7" s="83">
        <v>88.8</v>
      </c>
      <c r="BH7" s="83">
        <v>121.3</v>
      </c>
      <c r="BI7" s="83">
        <v>100</v>
      </c>
      <c r="BJ7" s="83">
        <v>113.8</v>
      </c>
      <c r="BK7" s="83">
        <v>121.6</v>
      </c>
      <c r="BL7" s="83">
        <v>123.3</v>
      </c>
      <c r="BM7" s="83">
        <v>291</v>
      </c>
      <c r="BN7" s="83">
        <v>248.7</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16444.5</v>
      </c>
      <c r="CG7" s="83">
        <v>15773.4</v>
      </c>
      <c r="CH7" s="83">
        <v>15614.5</v>
      </c>
      <c r="CI7" s="83">
        <v>6612.7</v>
      </c>
      <c r="CJ7" s="83">
        <v>7740.7</v>
      </c>
      <c r="CK7" s="83">
        <v>11717.4</v>
      </c>
      <c r="CL7" s="83">
        <v>17642.5</v>
      </c>
      <c r="CM7" s="83">
        <v>18815.8</v>
      </c>
      <c r="CN7" s="83">
        <v>22847.9</v>
      </c>
      <c r="CO7" s="83">
        <v>19210.5</v>
      </c>
      <c r="CP7" s="80">
        <v>23670</v>
      </c>
      <c r="CQ7" s="80">
        <v>8686</v>
      </c>
      <c r="CR7" s="80">
        <v>15223</v>
      </c>
      <c r="CS7" s="80">
        <v>32170</v>
      </c>
      <c r="CT7" s="80">
        <v>27671</v>
      </c>
      <c r="CU7" s="80">
        <v>108538</v>
      </c>
      <c r="CV7" s="80">
        <v>58539</v>
      </c>
      <c r="CW7" s="80">
        <v>37685</v>
      </c>
      <c r="CX7" s="80">
        <v>2390</v>
      </c>
      <c r="CY7" s="80">
        <v>32739</v>
      </c>
      <c r="CZ7" s="80">
        <v>1200</v>
      </c>
      <c r="DA7" s="83">
        <v>29.7</v>
      </c>
      <c r="DB7" s="83">
        <v>23.9</v>
      </c>
      <c r="DC7" s="83">
        <v>21.8</v>
      </c>
      <c r="DD7" s="83">
        <v>24.2</v>
      </c>
      <c r="DE7" s="83">
        <v>22.8</v>
      </c>
      <c r="DF7" s="83">
        <v>35.9</v>
      </c>
      <c r="DG7" s="83">
        <v>35.299999999999997</v>
      </c>
      <c r="DH7" s="83">
        <v>32.299999999999997</v>
      </c>
      <c r="DI7" s="83">
        <v>35.799999999999997</v>
      </c>
      <c r="DJ7" s="83">
        <v>31.7</v>
      </c>
      <c r="DK7" s="83">
        <v>86.8</v>
      </c>
      <c r="DL7" s="83">
        <v>84.5</v>
      </c>
      <c r="DM7" s="83">
        <v>78.3</v>
      </c>
      <c r="DN7" s="83">
        <v>34.799999999999997</v>
      </c>
      <c r="DO7" s="83">
        <v>56.1</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1200</v>
      </c>
      <c r="IX7" s="83">
        <v>29.7</v>
      </c>
      <c r="IY7" s="83">
        <v>23.9</v>
      </c>
      <c r="IZ7" s="83">
        <v>21.8</v>
      </c>
      <c r="JA7" s="83">
        <v>24.2</v>
      </c>
      <c r="JB7" s="83">
        <v>22.8</v>
      </c>
      <c r="JC7" s="83">
        <v>19.600000000000001</v>
      </c>
      <c r="JD7" s="83">
        <v>18.5</v>
      </c>
      <c r="JE7" s="83">
        <v>16.100000000000001</v>
      </c>
      <c r="JF7" s="83">
        <v>19.600000000000001</v>
      </c>
      <c r="JG7" s="83">
        <v>17.899999999999999</v>
      </c>
      <c r="JH7" s="83">
        <v>86.8</v>
      </c>
      <c r="JI7" s="83">
        <v>84.5</v>
      </c>
      <c r="JJ7" s="83">
        <v>78.3</v>
      </c>
      <c r="JK7" s="83">
        <v>34.799999999999997</v>
      </c>
      <c r="JL7" s="83">
        <v>56.1</v>
      </c>
      <c r="JM7" s="83">
        <v>45.4</v>
      </c>
      <c r="JN7" s="83">
        <v>46.6</v>
      </c>
      <c r="JO7" s="83">
        <v>48.3</v>
      </c>
      <c r="JP7" s="83">
        <v>48.2</v>
      </c>
      <c r="JQ7" s="83">
        <v>34.5</v>
      </c>
      <c r="JR7" s="83">
        <v>0</v>
      </c>
      <c r="JS7" s="83">
        <v>0</v>
      </c>
      <c r="JT7" s="83">
        <v>0</v>
      </c>
      <c r="JU7" s="83">
        <v>0</v>
      </c>
      <c r="JV7" s="83">
        <v>0</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（最大出力合計1,200kW）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（最大出力合計1,200kW）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146.1</v>
      </c>
      <c r="AZ11" s="95">
        <f>AZ7</f>
        <v>122</v>
      </c>
      <c r="BA11" s="95">
        <f>BA7</f>
        <v>175.2</v>
      </c>
      <c r="BB11" s="95">
        <f>BB7</f>
        <v>291.10000000000002</v>
      </c>
      <c r="BC11" s="95">
        <f>BC7</f>
        <v>249.3</v>
      </c>
      <c r="BD11" s="84"/>
      <c r="BE11" s="84"/>
      <c r="BF11" s="84"/>
      <c r="BG11" s="84"/>
      <c r="BH11" s="84"/>
      <c r="BI11" s="94" t="s">
        <v>140</v>
      </c>
      <c r="BJ11" s="95">
        <f>BJ7</f>
        <v>113.8</v>
      </c>
      <c r="BK11" s="95">
        <f>BK7</f>
        <v>121.6</v>
      </c>
      <c r="BL11" s="95">
        <f>BL7</f>
        <v>123.3</v>
      </c>
      <c r="BM11" s="95">
        <f>BM7</f>
        <v>291</v>
      </c>
      <c r="BN11" s="95">
        <f>BN7</f>
        <v>248.7</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16444.5</v>
      </c>
      <c r="CG11" s="95">
        <f>CG7</f>
        <v>15773.4</v>
      </c>
      <c r="CH11" s="95">
        <f>CH7</f>
        <v>15614.5</v>
      </c>
      <c r="CI11" s="95">
        <f>CI7</f>
        <v>6612.7</v>
      </c>
      <c r="CJ11" s="95">
        <f>CJ7</f>
        <v>7740.7</v>
      </c>
      <c r="CK11" s="84"/>
      <c r="CL11" s="84"/>
      <c r="CM11" s="84"/>
      <c r="CN11" s="84"/>
      <c r="CO11" s="94" t="s">
        <v>140</v>
      </c>
      <c r="CP11" s="96">
        <f>CP7</f>
        <v>23670</v>
      </c>
      <c r="CQ11" s="96">
        <f>CQ7</f>
        <v>8686</v>
      </c>
      <c r="CR11" s="96">
        <f>CR7</f>
        <v>15223</v>
      </c>
      <c r="CS11" s="96">
        <f>CS7</f>
        <v>32170</v>
      </c>
      <c r="CT11" s="96">
        <f>CT7</f>
        <v>27671</v>
      </c>
      <c r="CU11" s="84"/>
      <c r="CV11" s="84"/>
      <c r="CW11" s="84"/>
      <c r="CX11" s="84"/>
      <c r="CY11" s="84"/>
      <c r="CZ11" s="94" t="s">
        <v>140</v>
      </c>
      <c r="DA11" s="95">
        <f>DA7</f>
        <v>29.7</v>
      </c>
      <c r="DB11" s="95">
        <f>DB7</f>
        <v>23.9</v>
      </c>
      <c r="DC11" s="95">
        <f>DC7</f>
        <v>21.8</v>
      </c>
      <c r="DD11" s="95">
        <f>DD7</f>
        <v>24.2</v>
      </c>
      <c r="DE11" s="95">
        <f>DE7</f>
        <v>22.8</v>
      </c>
      <c r="DF11" s="84"/>
      <c r="DG11" s="84"/>
      <c r="DH11" s="84"/>
      <c r="DI11" s="84"/>
      <c r="DJ11" s="94" t="s">
        <v>140</v>
      </c>
      <c r="DK11" s="95">
        <f>DK7</f>
        <v>86.8</v>
      </c>
      <c r="DL11" s="95">
        <f>DL7</f>
        <v>84.5</v>
      </c>
      <c r="DM11" s="95">
        <f>DM7</f>
        <v>78.3</v>
      </c>
      <c r="DN11" s="95">
        <f>DN7</f>
        <v>34.799999999999997</v>
      </c>
      <c r="DO11" s="95">
        <f>DO7</f>
        <v>56.1</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f>IX7</f>
        <v>29.7</v>
      </c>
      <c r="IY11" s="95">
        <f>IY7</f>
        <v>23.9</v>
      </c>
      <c r="IZ11" s="95">
        <f>IZ7</f>
        <v>21.8</v>
      </c>
      <c r="JA11" s="95">
        <f>JA7</f>
        <v>24.2</v>
      </c>
      <c r="JB11" s="95">
        <f>JB7</f>
        <v>22.8</v>
      </c>
      <c r="JC11" s="84"/>
      <c r="JD11" s="84"/>
      <c r="JE11" s="84"/>
      <c r="JF11" s="84"/>
      <c r="JG11" s="94" t="s">
        <v>140</v>
      </c>
      <c r="JH11" s="95">
        <f>JH7</f>
        <v>86.8</v>
      </c>
      <c r="JI11" s="95">
        <f>JI7</f>
        <v>84.5</v>
      </c>
      <c r="JJ11" s="95">
        <f>JJ7</f>
        <v>78.3</v>
      </c>
      <c r="JK11" s="95">
        <f>JK7</f>
        <v>34.799999999999997</v>
      </c>
      <c r="JL11" s="95">
        <f>JL7</f>
        <v>56.1</v>
      </c>
      <c r="JM11" s="84"/>
      <c r="JN11" s="84"/>
      <c r="JO11" s="84"/>
      <c r="JP11" s="84"/>
      <c r="JQ11" s="94" t="s">
        <v>140</v>
      </c>
      <c r="JR11" s="95">
        <f>JR7</f>
        <v>0</v>
      </c>
      <c r="JS11" s="95">
        <f>JS7</f>
        <v>0</v>
      </c>
      <c r="JT11" s="95">
        <f>JT7</f>
        <v>0</v>
      </c>
      <c r="JU11" s="95">
        <f>JU7</f>
        <v>0</v>
      </c>
      <c r="JV11" s="95">
        <f>JV7</f>
        <v>0</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164.1</v>
      </c>
      <c r="AZ12" s="95">
        <f>BE7</f>
        <v>124.4</v>
      </c>
      <c r="BA12" s="95">
        <f>BF7</f>
        <v>118.8</v>
      </c>
      <c r="BB12" s="95">
        <f>BG7</f>
        <v>88.8</v>
      </c>
      <c r="BC12" s="95">
        <f>BH7</f>
        <v>121.3</v>
      </c>
      <c r="BD12" s="84"/>
      <c r="BE12" s="84"/>
      <c r="BF12" s="84"/>
      <c r="BG12" s="84"/>
      <c r="BH12" s="84"/>
      <c r="BI12" s="94" t="s">
        <v>141</v>
      </c>
      <c r="BJ12" s="95">
        <f>BO7</f>
        <v>366.9</v>
      </c>
      <c r="BK12" s="95">
        <f>BP7</f>
        <v>324.60000000000002</v>
      </c>
      <c r="BL12" s="95">
        <f>BQ7</f>
        <v>255.4</v>
      </c>
      <c r="BM12" s="95">
        <f>BR7</f>
        <v>269.8</v>
      </c>
      <c r="BN12" s="95">
        <f>BS7</f>
        <v>247.9</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11717.4</v>
      </c>
      <c r="CG12" s="95">
        <f>CL7</f>
        <v>17642.5</v>
      </c>
      <c r="CH12" s="95">
        <f>CM7</f>
        <v>18815.8</v>
      </c>
      <c r="CI12" s="95">
        <f>CN7</f>
        <v>22847.9</v>
      </c>
      <c r="CJ12" s="95">
        <f>CO7</f>
        <v>19210.5</v>
      </c>
      <c r="CK12" s="84"/>
      <c r="CL12" s="84"/>
      <c r="CM12" s="84"/>
      <c r="CN12" s="84"/>
      <c r="CO12" s="94" t="s">
        <v>141</v>
      </c>
      <c r="CP12" s="96">
        <f>CU7</f>
        <v>108538</v>
      </c>
      <c r="CQ12" s="96">
        <f>CV7</f>
        <v>58539</v>
      </c>
      <c r="CR12" s="96">
        <f>CW7</f>
        <v>37685</v>
      </c>
      <c r="CS12" s="96">
        <f>CX7</f>
        <v>2390</v>
      </c>
      <c r="CT12" s="96">
        <f>CY7</f>
        <v>32739</v>
      </c>
      <c r="CU12" s="84"/>
      <c r="CV12" s="84"/>
      <c r="CW12" s="84"/>
      <c r="CX12" s="84"/>
      <c r="CY12" s="84"/>
      <c r="CZ12" s="94" t="s">
        <v>141</v>
      </c>
      <c r="DA12" s="95">
        <f>DF7</f>
        <v>35.9</v>
      </c>
      <c r="DB12" s="95">
        <f>DG7</f>
        <v>35.299999999999997</v>
      </c>
      <c r="DC12" s="95">
        <f>DH7</f>
        <v>32.299999999999997</v>
      </c>
      <c r="DD12" s="95">
        <f>DI7</f>
        <v>35.799999999999997</v>
      </c>
      <c r="DE12" s="95">
        <f>DJ7</f>
        <v>31.7</v>
      </c>
      <c r="DF12" s="84"/>
      <c r="DG12" s="84"/>
      <c r="DH12" s="84"/>
      <c r="DI12" s="84"/>
      <c r="DJ12" s="94" t="s">
        <v>141</v>
      </c>
      <c r="DK12" s="95">
        <f>DP7</f>
        <v>23</v>
      </c>
      <c r="DL12" s="95">
        <f>DQ7</f>
        <v>14.6</v>
      </c>
      <c r="DM12" s="95">
        <f>DR7</f>
        <v>17.3</v>
      </c>
      <c r="DN12" s="95">
        <f>DS7</f>
        <v>14.6</v>
      </c>
      <c r="DO12" s="95">
        <f>DT7</f>
        <v>11.9</v>
      </c>
      <c r="DP12" s="84"/>
      <c r="DQ12" s="84"/>
      <c r="DR12" s="84"/>
      <c r="DS12" s="84"/>
      <c r="DT12" s="94" t="s">
        <v>141</v>
      </c>
      <c r="DU12" s="95">
        <f>DZ7</f>
        <v>106.8</v>
      </c>
      <c r="DV12" s="95">
        <f>EA7</f>
        <v>102</v>
      </c>
      <c r="DW12" s="95">
        <f>EB7</f>
        <v>100.7</v>
      </c>
      <c r="DX12" s="95">
        <f>EC7</f>
        <v>100.1</v>
      </c>
      <c r="DY12" s="95">
        <f>ED7</f>
        <v>132.80000000000001</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61.5</v>
      </c>
      <c r="EP12" s="95">
        <f>EU7</f>
        <v>74.599999999999994</v>
      </c>
      <c r="EQ12" s="95">
        <f>EV7</f>
        <v>77.099999999999994</v>
      </c>
      <c r="ER12" s="95">
        <f>EW7</f>
        <v>79.8</v>
      </c>
      <c r="ES12" s="95">
        <f>EX7</f>
        <v>88</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141</v>
      </c>
      <c r="JH12" s="95">
        <f>IF($JH$8,JM7,"-")</f>
        <v>45.4</v>
      </c>
      <c r="JI12" s="95">
        <f>IF($JH$8,JN7,"-")</f>
        <v>46.6</v>
      </c>
      <c r="JJ12" s="95">
        <f>IF($JH$8,JO7,"-")</f>
        <v>48.3</v>
      </c>
      <c r="JK12" s="95">
        <f>IF($JH$8,JP7,"-")</f>
        <v>48.2</v>
      </c>
      <c r="JL12" s="95">
        <f>IF($JH$8,JQ7,"-")</f>
        <v>34.5</v>
      </c>
      <c r="JM12" s="84"/>
      <c r="JN12" s="84"/>
      <c r="JO12" s="84"/>
      <c r="JP12" s="84"/>
      <c r="JQ12" s="94" t="s">
        <v>141</v>
      </c>
      <c r="JR12" s="95">
        <f>IF($JR$8,JW7,"-")</f>
        <v>178.4</v>
      </c>
      <c r="JS12" s="95">
        <f>IF($JR$8,JX7,"-")</f>
        <v>146.19999999999999</v>
      </c>
      <c r="JT12" s="95">
        <f>IF($JR$8,JY7,"-")</f>
        <v>137.1</v>
      </c>
      <c r="JU12" s="95">
        <f>IF($JR$8,JZ7,"-")</f>
        <v>83.3</v>
      </c>
      <c r="JV12" s="95">
        <f>IF($JR$8,KA7,"-")</f>
        <v>61.6</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f>IF($KL$8,KQ7,"-")</f>
        <v>86.6</v>
      </c>
      <c r="KM12" s="95">
        <f>IF($KL$8,KR7,"-")</f>
        <v>98.4</v>
      </c>
      <c r="KN12" s="95">
        <f>IF($KL$8,KS7,"-")</f>
        <v>98.4</v>
      </c>
      <c r="KO12" s="95">
        <f>IF($KL$8,KT7,"-")</f>
        <v>99.1</v>
      </c>
      <c r="KP12" s="95">
        <f>IF($KL$8,KU7,"-")</f>
        <v>98.8</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197" t="s">
        <v>144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146.1</v>
      </c>
      <c r="AZ17" s="106">
        <f t="shared" ref="AZ17:BC17" si="9">IF(AZ7="-",NA(),AZ7)</f>
        <v>122</v>
      </c>
      <c r="BA17" s="106">
        <f t="shared" si="9"/>
        <v>175.2</v>
      </c>
      <c r="BB17" s="106">
        <f t="shared" si="9"/>
        <v>291.10000000000002</v>
      </c>
      <c r="BC17" s="106">
        <f t="shared" si="9"/>
        <v>249.3</v>
      </c>
      <c r="BD17" s="100"/>
      <c r="BE17" s="100"/>
      <c r="BF17" s="100"/>
      <c r="BG17" s="100"/>
      <c r="BH17" s="100"/>
      <c r="BI17" s="105" t="s">
        <v>155</v>
      </c>
      <c r="BJ17" s="106">
        <f>IF(BJ7="-",NA(),BJ7)</f>
        <v>113.8</v>
      </c>
      <c r="BK17" s="106">
        <f t="shared" ref="BK17:BN17" si="10">IF(BK7="-",NA(),BK7)</f>
        <v>121.6</v>
      </c>
      <c r="BL17" s="106">
        <f t="shared" si="10"/>
        <v>123.3</v>
      </c>
      <c r="BM17" s="106">
        <f t="shared" si="10"/>
        <v>291</v>
      </c>
      <c r="BN17" s="106">
        <f t="shared" si="10"/>
        <v>248.7</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16444.5</v>
      </c>
      <c r="CG17" s="106">
        <f t="shared" ref="CG17:CJ17" si="12">IF(CG7="-",NA(),CG7)</f>
        <v>15773.4</v>
      </c>
      <c r="CH17" s="106">
        <f t="shared" si="12"/>
        <v>15614.5</v>
      </c>
      <c r="CI17" s="106">
        <f t="shared" si="12"/>
        <v>6612.7</v>
      </c>
      <c r="CJ17" s="106">
        <f t="shared" si="12"/>
        <v>7740.7</v>
      </c>
      <c r="CK17" s="100"/>
      <c r="CL17" s="100"/>
      <c r="CM17" s="100"/>
      <c r="CN17" s="100"/>
      <c r="CO17" s="105" t="s">
        <v>155</v>
      </c>
      <c r="CP17" s="107">
        <f>IF(CP7="-",NA(),CP7)</f>
        <v>23670</v>
      </c>
      <c r="CQ17" s="107">
        <f t="shared" ref="CQ17:CT17" si="13">IF(CQ7="-",NA(),CQ7)</f>
        <v>8686</v>
      </c>
      <c r="CR17" s="107">
        <f t="shared" si="13"/>
        <v>15223</v>
      </c>
      <c r="CS17" s="107">
        <f t="shared" si="13"/>
        <v>32170</v>
      </c>
      <c r="CT17" s="107">
        <f t="shared" si="13"/>
        <v>27671</v>
      </c>
      <c r="CU17" s="100"/>
      <c r="CV17" s="100"/>
      <c r="CW17" s="100"/>
      <c r="CX17" s="100"/>
      <c r="CY17" s="100"/>
      <c r="CZ17" s="105" t="s">
        <v>155</v>
      </c>
      <c r="DA17" s="106">
        <f>IF(DA7="-",NA(),DA7)</f>
        <v>29.7</v>
      </c>
      <c r="DB17" s="106">
        <f t="shared" ref="DB17:DE17" si="14">IF(DB7="-",NA(),DB7)</f>
        <v>23.9</v>
      </c>
      <c r="DC17" s="106">
        <f t="shared" si="14"/>
        <v>21.8</v>
      </c>
      <c r="DD17" s="106">
        <f t="shared" si="14"/>
        <v>24.2</v>
      </c>
      <c r="DE17" s="106">
        <f t="shared" si="14"/>
        <v>22.8</v>
      </c>
      <c r="DF17" s="100"/>
      <c r="DG17" s="100"/>
      <c r="DH17" s="100"/>
      <c r="DI17" s="100"/>
      <c r="DJ17" s="105" t="s">
        <v>155</v>
      </c>
      <c r="DK17" s="106">
        <f>IF(DK7="-",NA(),DK7)</f>
        <v>86.8</v>
      </c>
      <c r="DL17" s="106">
        <f t="shared" ref="DL17:DO17" si="15">IF(DL7="-",NA(),DL7)</f>
        <v>84.5</v>
      </c>
      <c r="DM17" s="106">
        <f t="shared" si="15"/>
        <v>78.3</v>
      </c>
      <c r="DN17" s="106">
        <f t="shared" si="15"/>
        <v>34.799999999999997</v>
      </c>
      <c r="DO17" s="106">
        <f t="shared" si="15"/>
        <v>56.1</v>
      </c>
      <c r="DP17" s="100"/>
      <c r="DQ17" s="100"/>
      <c r="DR17" s="100"/>
      <c r="DS17" s="100"/>
      <c r="DT17" s="105" t="s">
        <v>155</v>
      </c>
      <c r="DU17" s="106">
        <f>IF(DU7="-",NA(),DU7)</f>
        <v>0</v>
      </c>
      <c r="DV17" s="106">
        <f t="shared" ref="DV17:DY17" si="16">IF(DV7="-",NA(),DV7)</f>
        <v>0</v>
      </c>
      <c r="DW17" s="106">
        <f t="shared" si="16"/>
        <v>0</v>
      </c>
      <c r="DX17" s="106">
        <f t="shared" si="16"/>
        <v>0</v>
      </c>
      <c r="DY17" s="106">
        <f t="shared" si="16"/>
        <v>0</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f>IF(IX7="-",NA(),IX7)</f>
        <v>29.7</v>
      </c>
      <c r="IY17" s="106">
        <f t="shared" ref="IY17:JB17" si="29">IF(IY7="-",NA(),IY7)</f>
        <v>23.9</v>
      </c>
      <c r="IZ17" s="106">
        <f t="shared" si="29"/>
        <v>21.8</v>
      </c>
      <c r="JA17" s="106">
        <f t="shared" si="29"/>
        <v>24.2</v>
      </c>
      <c r="JB17" s="106">
        <f t="shared" si="29"/>
        <v>22.8</v>
      </c>
      <c r="JC17" s="100"/>
      <c r="JD17" s="100"/>
      <c r="JE17" s="100"/>
      <c r="JF17" s="100"/>
      <c r="JG17" s="105" t="s">
        <v>155</v>
      </c>
      <c r="JH17" s="106">
        <f>IF(JH7="-",NA(),JH7)</f>
        <v>86.8</v>
      </c>
      <c r="JI17" s="106">
        <f t="shared" ref="JI17:JL17" si="30">IF(JI7="-",NA(),JI7)</f>
        <v>84.5</v>
      </c>
      <c r="JJ17" s="106">
        <f t="shared" si="30"/>
        <v>78.3</v>
      </c>
      <c r="JK17" s="106">
        <f t="shared" si="30"/>
        <v>34.799999999999997</v>
      </c>
      <c r="JL17" s="106">
        <f t="shared" si="30"/>
        <v>56.1</v>
      </c>
      <c r="JM17" s="100"/>
      <c r="JN17" s="100"/>
      <c r="JO17" s="100"/>
      <c r="JP17" s="100"/>
      <c r="JQ17" s="105" t="s">
        <v>155</v>
      </c>
      <c r="JR17" s="106">
        <f>IF(JR7="-",NA(),JR7)</f>
        <v>0</v>
      </c>
      <c r="JS17" s="106">
        <f t="shared" ref="JS17:JV17" si="31">IF(JS7="-",NA(),JS7)</f>
        <v>0</v>
      </c>
      <c r="JT17" s="106">
        <f t="shared" si="31"/>
        <v>0</v>
      </c>
      <c r="JU17" s="106">
        <f t="shared" si="31"/>
        <v>0</v>
      </c>
      <c r="JV17" s="106">
        <f t="shared" si="31"/>
        <v>0</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157</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157</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157</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157</v>
      </c>
      <c r="DK18" s="106">
        <f>IF(DP7="-",NA(),DP7)</f>
        <v>23</v>
      </c>
      <c r="DL18" s="106">
        <f t="shared" ref="DL18:DO18" si="45">IF(DQ7="-",NA(),DQ7)</f>
        <v>14.6</v>
      </c>
      <c r="DM18" s="106">
        <f t="shared" si="45"/>
        <v>17.3</v>
      </c>
      <c r="DN18" s="106">
        <f t="shared" si="45"/>
        <v>14.6</v>
      </c>
      <c r="DO18" s="106">
        <f t="shared" si="45"/>
        <v>11.9</v>
      </c>
      <c r="DP18" s="100"/>
      <c r="DQ18" s="100"/>
      <c r="DR18" s="100"/>
      <c r="DS18" s="100"/>
      <c r="DT18" s="105" t="s">
        <v>157</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157</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157</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8" t="s">
        <v>162</v>
      </c>
      <c r="F22" s="199"/>
      <c r="G22" s="199"/>
      <c r="H22" s="199"/>
      <c r="I22" s="200"/>
    </row>
    <row r="23" spans="1:374">
      <c r="A23" s="97">
        <f t="shared" si="7"/>
        <v>9</v>
      </c>
      <c r="B23" s="196" t="s">
        <v>163</v>
      </c>
      <c r="C23" s="196"/>
      <c r="D23" s="100"/>
      <c r="E23" s="201"/>
      <c r="F23" s="202"/>
      <c r="G23" s="202"/>
      <c r="H23" s="202"/>
      <c r="I23" s="203"/>
    </row>
    <row r="24" spans="1:374">
      <c r="A24" s="97">
        <f t="shared" si="7"/>
        <v>10</v>
      </c>
      <c r="B24" s="196" t="s">
        <v>164</v>
      </c>
      <c r="C24" s="196"/>
      <c r="D24" s="100"/>
      <c r="E24" s="201"/>
      <c r="F24" s="202"/>
      <c r="G24" s="202"/>
      <c r="H24" s="202"/>
      <c r="I24" s="203"/>
    </row>
    <row r="25" spans="1:374">
      <c r="A25" s="97">
        <f t="shared" si="7"/>
        <v>11</v>
      </c>
      <c r="B25" s="196" t="s">
        <v>165</v>
      </c>
      <c r="C25" s="196"/>
      <c r="D25" s="100"/>
      <c r="E25" s="201"/>
      <c r="F25" s="202"/>
      <c r="G25" s="202"/>
      <c r="H25" s="202"/>
      <c r="I25" s="203"/>
    </row>
    <row r="26" spans="1:374">
      <c r="A26" s="97">
        <f t="shared" si="7"/>
        <v>12</v>
      </c>
      <c r="B26" s="196" t="s">
        <v>166</v>
      </c>
      <c r="C26" s="196"/>
      <c r="D26" s="100"/>
      <c r="E26" s="201"/>
      <c r="F26" s="202"/>
      <c r="G26" s="202"/>
      <c r="H26" s="202"/>
      <c r="I26" s="203"/>
    </row>
    <row r="27" spans="1:374">
      <c r="A27" s="97">
        <f t="shared" si="7"/>
        <v>13</v>
      </c>
      <c r="B27" s="196" t="s">
        <v>167</v>
      </c>
      <c r="C27" s="196"/>
      <c r="D27" s="100"/>
      <c r="E27" s="201"/>
      <c r="F27" s="202"/>
      <c r="G27" s="202"/>
      <c r="H27" s="202"/>
      <c r="I27" s="203"/>
    </row>
    <row r="28" spans="1:374">
      <c r="A28" s="97">
        <f t="shared" si="7"/>
        <v>14</v>
      </c>
      <c r="B28" s="196" t="s">
        <v>168</v>
      </c>
      <c r="C28" s="196"/>
      <c r="D28" s="100"/>
      <c r="E28" s="201"/>
      <c r="F28" s="202"/>
      <c r="G28" s="202"/>
      <c r="H28" s="202"/>
      <c r="I28" s="203"/>
    </row>
    <row r="29" spans="1:374">
      <c r="A29" s="97">
        <f t="shared" si="7"/>
        <v>15</v>
      </c>
      <c r="B29" s="196" t="s">
        <v>169</v>
      </c>
      <c r="C29" s="196"/>
      <c r="D29" s="100"/>
      <c r="E29" s="201"/>
      <c r="F29" s="202"/>
      <c r="G29" s="202"/>
      <c r="H29" s="202"/>
      <c r="I29" s="203"/>
    </row>
    <row r="30" spans="1:374">
      <c r="A30" s="97">
        <f t="shared" si="7"/>
        <v>16</v>
      </c>
      <c r="B30" s="196" t="s">
        <v>170</v>
      </c>
      <c r="C30" s="196"/>
      <c r="D30" s="100"/>
      <c r="E30" s="201"/>
      <c r="F30" s="202"/>
      <c r="G30" s="202"/>
      <c r="H30" s="202"/>
      <c r="I30" s="203"/>
    </row>
    <row r="31" spans="1:374">
      <c r="A31" s="97">
        <f t="shared" si="7"/>
        <v>17</v>
      </c>
      <c r="B31" s="196" t="s">
        <v>171</v>
      </c>
      <c r="C31" s="196"/>
      <c r="D31" s="100"/>
      <c r="E31" s="201"/>
      <c r="F31" s="202"/>
      <c r="G31" s="202"/>
      <c r="H31" s="202"/>
      <c r="I31" s="203"/>
    </row>
    <row r="32" spans="1:374">
      <c r="A32" s="97">
        <f t="shared" si="7"/>
        <v>18</v>
      </c>
      <c r="B32" s="196" t="s">
        <v>172</v>
      </c>
      <c r="C32" s="196"/>
      <c r="D32" s="100"/>
      <c r="E32" s="201"/>
      <c r="F32" s="202"/>
      <c r="G32" s="202"/>
      <c r="H32" s="202"/>
      <c r="I32" s="203"/>
    </row>
    <row r="33" spans="1:16">
      <c r="A33" s="97">
        <f t="shared" si="7"/>
        <v>19</v>
      </c>
      <c r="B33" s="196" t="s">
        <v>173</v>
      </c>
      <c r="C33" s="196"/>
      <c r="D33" s="100"/>
      <c r="E33" s="201"/>
      <c r="F33" s="202"/>
      <c r="G33" s="202"/>
      <c r="H33" s="202"/>
      <c r="I33" s="203"/>
    </row>
    <row r="34" spans="1:16">
      <c r="A34" s="97">
        <f t="shared" si="7"/>
        <v>20</v>
      </c>
      <c r="B34" s="196" t="s">
        <v>174</v>
      </c>
      <c r="C34" s="196"/>
      <c r="D34" s="100"/>
      <c r="E34" s="201"/>
      <c r="F34" s="202"/>
      <c r="G34" s="202"/>
      <c r="H34" s="202"/>
      <c r="I34" s="203"/>
    </row>
    <row r="35" spans="1:16" ht="25.5" customHeight="1">
      <c r="E35" s="204"/>
      <c r="F35" s="205"/>
      <c r="G35" s="205"/>
      <c r="H35" s="205"/>
      <c r="I35" s="206"/>
    </row>
    <row r="36" spans="1:16">
      <c r="A36" t="s">
        <v>175</v>
      </c>
      <c r="B36" t="s">
        <v>176</v>
      </c>
    </row>
    <row r="37" spans="1:16">
      <c r="A37" t="s">
        <v>177</v>
      </c>
      <c r="B37" t="s">
        <v>178</v>
      </c>
      <c r="L37" s="198" t="s">
        <v>162</v>
      </c>
      <c r="M37" s="199"/>
      <c r="N37" s="199"/>
      <c r="O37" s="199"/>
      <c r="P37" s="200"/>
    </row>
    <row r="38" spans="1:16">
      <c r="A38" t="s">
        <v>179</v>
      </c>
      <c r="B38" t="s">
        <v>180</v>
      </c>
      <c r="L38" s="201"/>
      <c r="M38" s="202"/>
      <c r="N38" s="202"/>
      <c r="O38" s="202"/>
      <c r="P38" s="203"/>
    </row>
    <row r="39" spans="1:16">
      <c r="A39" t="s">
        <v>181</v>
      </c>
      <c r="B39" t="s">
        <v>182</v>
      </c>
      <c r="L39" s="201"/>
      <c r="M39" s="202"/>
      <c r="N39" s="202"/>
      <c r="O39" s="202"/>
      <c r="P39" s="203"/>
    </row>
    <row r="40" spans="1:16">
      <c r="A40" t="s">
        <v>183</v>
      </c>
      <c r="B40" t="s">
        <v>184</v>
      </c>
      <c r="L40" s="201"/>
      <c r="M40" s="202"/>
      <c r="N40" s="202"/>
      <c r="O40" s="202"/>
      <c r="P40" s="203"/>
    </row>
    <row r="41" spans="1:16">
      <c r="A41" t="s">
        <v>185</v>
      </c>
      <c r="B41" t="s">
        <v>186</v>
      </c>
      <c r="L41" s="201"/>
      <c r="M41" s="202"/>
      <c r="N41" s="202"/>
      <c r="O41" s="202"/>
      <c r="P41" s="203"/>
    </row>
    <row r="42" spans="1:16">
      <c r="A42" t="s">
        <v>187</v>
      </c>
      <c r="B42" t="s">
        <v>188</v>
      </c>
      <c r="L42" s="201"/>
      <c r="M42" s="202"/>
      <c r="N42" s="202"/>
      <c r="O42" s="202"/>
      <c r="P42" s="203"/>
    </row>
    <row r="43" spans="1:16">
      <c r="A43" t="s">
        <v>189</v>
      </c>
      <c r="B43" t="s">
        <v>190</v>
      </c>
      <c r="L43" s="201"/>
      <c r="M43" s="202"/>
      <c r="N43" s="202"/>
      <c r="O43" s="202"/>
      <c r="P43" s="203"/>
    </row>
    <row r="44" spans="1:16">
      <c r="A44" t="s">
        <v>191</v>
      </c>
      <c r="B44" t="s">
        <v>192</v>
      </c>
      <c r="L44" s="201"/>
      <c r="M44" s="202"/>
      <c r="N44" s="202"/>
      <c r="O44" s="202"/>
      <c r="P44" s="203"/>
    </row>
    <row r="45" spans="1:16">
      <c r="A45" t="s">
        <v>193</v>
      </c>
      <c r="B45" t="s">
        <v>194</v>
      </c>
      <c r="L45" s="201"/>
      <c r="M45" s="202"/>
      <c r="N45" s="202"/>
      <c r="O45" s="202"/>
      <c r="P45" s="203"/>
    </row>
    <row r="46" spans="1:16">
      <c r="A46" t="s">
        <v>195</v>
      </c>
      <c r="B46" t="s">
        <v>196</v>
      </c>
      <c r="L46" s="201"/>
      <c r="M46" s="202"/>
      <c r="N46" s="202"/>
      <c r="O46" s="202"/>
      <c r="P46" s="203"/>
    </row>
    <row r="47" spans="1:16">
      <c r="A47" t="s">
        <v>197</v>
      </c>
      <c r="B47" t="s">
        <v>198</v>
      </c>
      <c r="L47" s="201"/>
      <c r="M47" s="202"/>
      <c r="N47" s="202"/>
      <c r="O47" s="202"/>
      <c r="P47" s="203"/>
    </row>
    <row r="48" spans="1:16">
      <c r="A48" t="s">
        <v>199</v>
      </c>
      <c r="B48" t="s">
        <v>200</v>
      </c>
      <c r="L48" s="201"/>
      <c r="M48" s="202"/>
      <c r="N48" s="202"/>
      <c r="O48" s="202"/>
      <c r="P48" s="203"/>
    </row>
    <row r="49" spans="1:16">
      <c r="A49" t="s">
        <v>201</v>
      </c>
      <c r="B49" t="s">
        <v>202</v>
      </c>
      <c r="L49" s="201"/>
      <c r="M49" s="202"/>
      <c r="N49" s="202"/>
      <c r="O49" s="202"/>
      <c r="P49" s="203"/>
    </row>
    <row r="50" spans="1:16" ht="26.25" customHeight="1">
      <c r="A50" t="s">
        <v>203</v>
      </c>
      <c r="B50" t="s">
        <v>204</v>
      </c>
      <c r="L50" s="204"/>
      <c r="M50" s="205"/>
      <c r="N50" s="205"/>
      <c r="O50" s="205"/>
      <c r="P50" s="206"/>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2019-01-18T06:53:49Z</cp:lastPrinted>
  <dcterms:created xsi:type="dcterms:W3CDTF">2018-12-13T02:10:17Z</dcterms:created>
  <dcterms:modified xsi:type="dcterms:W3CDTF">2019-01-18T06:55:54Z</dcterms:modified>
  <cp:category/>
</cp:coreProperties>
</file>