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otuka\Desktop\H30\太陽光\Ｈ29年度決算分析\様式\"/>
    </mc:Choice>
  </mc:AlternateContent>
  <workbookProtection workbookAlgorithmName="SHA-512" workbookHashValue="wCmsQZ9eKo5MId9ZfxCEMAub1qQ9szlXC4bxkFP7fX2CATUy03rY2/ybBPvZG9WGbus0vm4MQKKDr5Tas8xhBg==" workbookSaltValue="egDq/xmPs+C0m5aCHdFe4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D16" i="5" l="1"/>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L11" i="4"/>
  <c r="KO10" i="5"/>
  <c r="JA10" i="5"/>
  <c r="HL10" i="5"/>
  <c r="FW10" i="5"/>
  <c r="EH10" i="5"/>
  <c r="CS10" i="5"/>
  <c r="BB10" i="5"/>
  <c r="KE10" i="5"/>
  <c r="IP10" i="5"/>
  <c r="HB10" i="5"/>
  <c r="FM10" i="5"/>
  <c r="DX10" i="5"/>
  <c r="CI10" i="5"/>
  <c r="MD10" i="5"/>
  <c r="LJ10" i="5"/>
  <c r="JU10" i="5"/>
  <c r="IF10" i="5"/>
  <c r="GQ10" i="5"/>
  <c r="FC10" i="5"/>
  <c r="DN10" i="5"/>
  <c r="BX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KN10" i="5"/>
  <c r="IZ10" i="5"/>
  <c r="HK10" i="5"/>
  <c r="FV10" i="5"/>
  <c r="EG10" i="5"/>
  <c r="CR10" i="5"/>
  <c r="BA10" i="5"/>
  <c r="J11" i="4"/>
  <c r="LS10" i="5"/>
  <c r="KD10" i="5"/>
  <c r="IO10" i="5"/>
  <c r="HA10" i="5"/>
  <c r="FL10" i="5"/>
  <c r="DW10" i="5"/>
  <c r="CH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L10" i="5"/>
  <c r="IX10" i="5"/>
  <c r="HI10" i="5"/>
  <c r="FT10" i="5"/>
  <c r="EE10" i="5"/>
  <c r="CP10" i="5"/>
  <c r="AY10" i="5"/>
  <c r="F11" i="4"/>
  <c r="MA10" i="5"/>
  <c r="LQ10" i="5"/>
  <c r="KB10" i="5"/>
  <c r="IM10" i="5"/>
  <c r="GY10" i="5"/>
  <c r="FJ10" i="5"/>
  <c r="DU10" i="5"/>
  <c r="CF10" i="5"/>
  <c r="LG10" i="5"/>
  <c r="JR10" i="5"/>
  <c r="IC10" i="5"/>
  <c r="GN10" i="5"/>
  <c r="EZ10" i="5"/>
  <c r="DK10" i="5"/>
  <c r="BU10" i="5"/>
  <c r="KW10" i="5"/>
  <c r="JH10" i="5"/>
  <c r="HS10" i="5"/>
  <c r="GD10" i="5"/>
  <c r="EO10" i="5"/>
  <c r="DA10" i="5"/>
  <c r="BJ10" i="5"/>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KP10" i="5"/>
  <c r="JB10" i="5"/>
  <c r="HM10" i="5"/>
  <c r="FX10" i="5"/>
  <c r="EI10" i="5"/>
  <c r="CT10" i="5"/>
  <c r="BC10" i="5"/>
  <c r="N11" i="4"/>
  <c r="KF10" i="5"/>
  <c r="IQ10" i="5"/>
  <c r="HC10" i="5"/>
  <c r="FN10" i="5"/>
  <c r="DY10" i="5"/>
  <c r="CJ10" i="5"/>
  <c r="ME10" i="5"/>
  <c r="LU10" i="5"/>
  <c r="LK10" i="5"/>
  <c r="JV10" i="5"/>
  <c r="IG10" i="5"/>
  <c r="GR10" i="5"/>
  <c r="FD10" i="5"/>
  <c r="DO10" i="5"/>
  <c r="BY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<sst xmlns="http://schemas.openxmlformats.org/spreadsheetml/2006/main" count="992" uniqueCount="272">
  <si>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</si>
  <si>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</si>
  <si>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</si>
  <si>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</si>
  <si>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</si>
  <si>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</si>
  <si>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</si>
  <si>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</si>
  <si>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電気事業により生じた剰余金は、一般会計に繰出し、将来的に地域振興事業等に充てるためむらおこし基金に積み立てることを基本としている。
・一般会計への繰出金47,481千円（一般会計で基金積立）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</si>
  <si>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</si>
  <si>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</si>
  <si>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</si>
  <si>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</si>
  <si>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</si>
  <si>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</si>
  <si>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</si>
  <si>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</si>
  <si>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</si>
  <si>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</si>
  <si>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</si>
  <si>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</si>
  <si>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</si>
  <si>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</si>
  <si>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</si>
  <si>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</si>
  <si>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</si>
  <si>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</si>
  <si>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</si>
  <si>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</si>
  <si>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</si>
  <si>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</si>
  <si>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</si>
  <si>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</si>
  <si>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</si>
  <si>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</si>
  <si>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</si>
  <si>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</si>
  <si>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</si>
  <si>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</si>
  <si>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</si>
  <si>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</si>
  <si>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</si>
  <si>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</si>
  <si>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</si>
  <si>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</si>
  <si>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</si>
  <si>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</si>
  <si>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</si>
  <si>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</si>
  <si>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</si>
  <si>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</si>
  <si>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</si>
  <si>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</si>
  <si>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</si>
  <si>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</si>
  <si>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</si>
  <si>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</si>
  <si>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</si>
  <si>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</si>
  <si>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</si>
  <si>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</si>
  <si>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</si>
  <si>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</si>
  <si>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</si>
  <si>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</si>
  <si>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</si>
  <si>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</si>
  <si>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</si>
  <si>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</si>
  <si>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</si>
  <si>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</si>
  <si>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</si>
  <si>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</si>
  <si>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</si>
  <si>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</si>
  <si>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</si>
  <si>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</si>
  <si>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</si>
  <si>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</si>
  <si>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</si>
  <si>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</si>
  <si>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</si>
  <si>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</si>
  <si>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</si>
  <si>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</si>
  <si>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</si>
  <si>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</si>
  <si>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</si>
  <si>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</si>
  <si>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</si>
  <si>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</si>
  <si>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</si>
  <si>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</si>
  <si>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</si>
  <si>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</si>
  <si>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</si>
  <si>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</si>
  <si>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</si>
  <si>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</si>
  <si>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</si>
  <si>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</si>
  <si>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</si>
  <si>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</si>
  <si>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</si>
  <si>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</si>
  <si>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</si>
  <si>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</si>
  <si>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</si>
  <si>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</si>
  <si>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</si>
  <si>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</si>
  <si>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</si>
  <si>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</si>
  <si>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</si>
  <si>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</si>
  <si>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</si>
  <si>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</si>
  <si>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394271</t>
  </si>
  <si>
    <t>47</t>
  </si>
  <si>
    <t>04</t>
  </si>
  <si>
    <t>0</t>
  </si>
  <si>
    <t>000</t>
  </si>
  <si>
    <t>高知県　三原村</t>
  </si>
  <si>
    <t>法非適用</t>
  </si>
  <si>
    <t>電気事業</t>
  </si>
  <si>
    <t>非設置</t>
  </si>
  <si>
    <t>該当数値なし</t>
  </si>
  <si>
    <t>-</t>
  </si>
  <si>
    <t>平成45年　12月12日　三原村太陽光発電所</t>
  </si>
  <si>
    <t>無</t>
  </si>
  <si>
    <t>四国電力株式会社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</si>
  <si>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</si>
  <si>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</si>
  <si>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</si>
  <si>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</si>
  <si>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</si>
  <si>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</si>
  <si>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</si>
  <si>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</si>
  <si>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</si>
  <si>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</si>
  <si>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</si>
  <si>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</si>
  <si>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</si>
  <si>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</si>
  <si>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</si>
  <si>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</si>
  <si>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</si>
  <si>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</si>
  <si>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</si>
  <si>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</si>
  <si>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</si>
  <si>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</si>
  <si>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</si>
  <si>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</si>
  <si>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</si>
  <si>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</si>
  <si>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</si>
  <si>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</si>
  <si>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</si>
  <si>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</si>
  <si>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</si>
  <si>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</si>
  <si>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</si>
  <si>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</si>
  <si>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</si>
  <si>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</si>
  <si>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</si>
  <si>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</si>
  <si>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</si>
  <si>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</si>
  <si>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</si>
  <si>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</si>
  <si>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</si>
  <si>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</si>
  <si>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</si>
  <si>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</si>
  <si>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</si>
  <si>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</si>
  <si>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</si>
  <si>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</si>
  <si>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</si>
  <si>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</si>
  <si>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</si>
  <si>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</si>
  <si>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</si>
  <si>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</si>
  <si>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</si>
  <si>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</si>
  <si>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</si>
  <si>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</si>
  <si>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</si>
  <si>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</si>
  <si>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</si>
  <si>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</si>
  <si>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</si>
  <si>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</si>
  <si>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</si>
  <si>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</si>
  <si>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</si>
  <si>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</si>
  <si>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</si>
  <si>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</si>
  <si>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</si>
  <si>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</si>
  <si>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</si>
  <si>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</si>
  <si>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</si>
  <si>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</si>
  <si>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</si>
  <si>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</si>
  <si>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</si>
  <si>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</si>
  <si>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</si>
  <si>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</si>
  <si>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</si>
  <si>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</si>
  <si>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</si>
  <si>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</si>
  <si>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</si>
  <si>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</si>
  <si>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</si>
  <si>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</si>
  <si>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</si>
  <si>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</si>
  <si>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</si>
  <si>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</si>
  <si>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</si>
  <si>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</si>
  <si>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</si>
  <si>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</si>
  <si>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</si>
  <si>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</si>
  <si>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</si>
  <si>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</si>
  <si>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</si>
  <si>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</si>
  <si>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</si>
  <si>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</si>
  <si>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</si>
  <si>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</si>
  <si>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</si>
  <si>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</si>
  <si>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</si>
  <si>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</si>
  <si>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</si>
  <si>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</si>
  <si>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</si>
  <si>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</si>
  <si>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</si>
  <si>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</si>
  <si>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</si>
  <si>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</si>
  <si>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</si>
  <si>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</si>
  <si>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</si>
  <si>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</si>
  <si>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</si>
  <si>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</si>
  <si>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</si>
  <si>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</si>
  <si>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</si>
  <si>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</si>
  <si>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</si>
  <si>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</si>
  <si>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</si>
  <si>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</si>
  <si>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</si>
  <si>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</si>
  <si>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企業債等の借入や、一般会計繰入金に依存することもなく営業収益のみで運営を賄い、営業費用外を繰出金として一般会計に繰り出しており、現在大きな修繕等もなく経営自体は健全な状態にあると考えている。
　平成25年度に整備しておりまだあまり年数がたっていないため今後、高額な修繕や更新費用の発生、また制度終了後の収入減少などが課題となってくる。
　経営戦略については平成30年度に作成予定である。</t>
    <phoneticPr fontId="5"/>
  </si>
  <si>
    <t xml:space="preserve">　企業債等の借入を行っておらず安定した発電量も確保され、運営費用はすべて売電収入で賄っており現状健全に運営されている。
・収益的収支比率は100％であり施設整備、運営等において地方債の活用がないため一般会計繰入金、地方債償還金も発生しておらず料金収入のみで安定した経営を行っている。
・営業収支比率2,057.2%となっており大規模な修繕等もなく営業収益のみで運営経費は十分賄えている。
・供給原価については43,209.5円であり平均値に比べて高い水準にあるが営業費用以外のほぼ全額を一般会計に繰り出しており、地方債償還等も発生していないが収益にあたる額である繰り出し金を含めての供給原価であるため高水準となっている。
・EBITDAについては前年度と同額である。繰入金や支払利息が発生しないため一般会計に繰り出した後の実質収支が0千円となった。
</t>
    <rPh sb="333" eb="335">
      <t>ドウガク</t>
    </rPh>
    <phoneticPr fontId="5"/>
  </si>
  <si>
    <t>　企業債等の借入を行っておらず安定した発電量も確保され、運営費用はすべて売電収入で賄っており現状健全に運営されている。制度終了後の収入減少についてが今後の検討事項である。
・設備利用率については平均値より高い水準にある。前年度と同ポイントであり効率的な運営を継続している。
・修繕費比率については前年度、本年度ともに0％であり現状経営に悪影響を及ぼす状態にはない。
・企業債残高対料金収入比率については企業債の借入を行っていないため0％である。
・FIT収入割合については100％であり平均値とほぼ同等である。制度終了後の収入減少については今後の検討事項である。</t>
    <rPh sb="111" eb="114">
      <t>ゼンネンド</t>
    </rPh>
    <rPh sb="115" eb="116">
      <t>ドウ</t>
    </rPh>
    <rPh sb="130" eb="132">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</si>
</sst>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9">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0" fontId="35" fillId="0" borderId="16" xfId="2" applyFont="1" applyFill="1" applyBorder="1" applyAlignment="1" applyProtection="1">
      <alignment horizontal="left" vertical="top" wrapText="1"/>
      <protection locked="0"/>
    </xf>
    <xf numFmtId="0" fontId="35" fillId="0" borderId="16"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2245.9</c:v>
                </c:pt>
                <c:pt idx="1">
                  <c:v>100</c:v>
                </c:pt>
                <c:pt idx="2">
                  <c:v>101.1</c:v>
                </c:pt>
                <c:pt idx="3">
                  <c:v>100</c:v>
                </c:pt>
                <c:pt idx="4">
                  <c:v>100</c:v>
                </c:pt>
              </c:numCache>
            </c:numRef>
          </c:val>
          <c:extLst xmlns:c16r2="http://schemas.microsoft.com/office/drawing/2015/06/chart">
            <c:ext xmlns:c16="http://schemas.microsoft.com/office/drawing/2014/chart" uri="{C3380CC4-5D6E-409C-BE32-E72D297353CC}">
              <c16:uniqueId val="{00000000-0B3D-428C-9C58-5279E1FB6213}"/>
            </c:ext>
          </c:extLst>
        </c:ser>
        <c:dLbls>
          <c:showLegendKey val="0"/>
          <c:showVal val="0"/>
          <c:showCatName val="0"/>
          <c:showSerName val="0"/>
          <c:showPercent val="0"/>
          <c:showBubbleSize val="0"/>
        </c:dLbls>
        <c:gapWidth val="180"/>
        <c:overlap val="-90"/>
        <c:axId val="345676440"/>
        <c:axId val="3448830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0B3D-428C-9C58-5279E1FB621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B3D-428C-9C58-5279E1FB6213}"/>
            </c:ext>
          </c:extLst>
        </c:ser>
        <c:dLbls>
          <c:showLegendKey val="0"/>
          <c:showVal val="0"/>
          <c:showCatName val="0"/>
          <c:showSerName val="0"/>
          <c:showPercent val="0"/>
          <c:showBubbleSize val="0"/>
        </c:dLbls>
        <c:marker val="1"/>
        <c:smooth val="0"/>
        <c:axId val="345676440"/>
        <c:axId val="344883080"/>
      </c:lineChart>
      <c:catAx>
        <c:axId val="345676440"/>
        <c:scaling>
          <c:orientation val="minMax"/>
        </c:scaling>
        <c:delete val="0"/>
        <c:axPos val="b"/>
        <c:numFmt formatCode="ge" sourceLinked="1"/>
        <c:majorTickMark val="none"/>
        <c:minorTickMark val="none"/>
        <c:tickLblPos val="none"/>
        <c:crossAx val="344883080"/>
        <c:crosses val="autoZero"/>
        <c:auto val="0"/>
        <c:lblAlgn val="ctr"/>
        <c:lblOffset val="100"/>
        <c:noMultiLvlLbl val="1"/>
      </c:catAx>
      <c:valAx>
        <c:axId val="344883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676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FC5-45FA-8887-F2D1ACE9A24A}"/>
            </c:ext>
          </c:extLst>
        </c:ser>
        <c:dLbls>
          <c:showLegendKey val="0"/>
          <c:showVal val="0"/>
          <c:showCatName val="0"/>
          <c:showSerName val="0"/>
          <c:showPercent val="0"/>
          <c:showBubbleSize val="0"/>
        </c:dLbls>
        <c:gapWidth val="180"/>
        <c:overlap val="-90"/>
        <c:axId val="345858520"/>
        <c:axId val="3458589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BFC5-45FA-8887-F2D1ACE9A24A}"/>
            </c:ext>
          </c:extLst>
        </c:ser>
        <c:dLbls>
          <c:showLegendKey val="0"/>
          <c:showVal val="0"/>
          <c:showCatName val="0"/>
          <c:showSerName val="0"/>
          <c:showPercent val="0"/>
          <c:showBubbleSize val="0"/>
        </c:dLbls>
        <c:marker val="1"/>
        <c:smooth val="0"/>
        <c:axId val="345858520"/>
        <c:axId val="345858912"/>
      </c:lineChart>
      <c:catAx>
        <c:axId val="345858520"/>
        <c:scaling>
          <c:orientation val="minMax"/>
        </c:scaling>
        <c:delete val="0"/>
        <c:axPos val="b"/>
        <c:numFmt formatCode="ge" sourceLinked="1"/>
        <c:majorTickMark val="none"/>
        <c:minorTickMark val="none"/>
        <c:tickLblPos val="none"/>
        <c:crossAx val="345858912"/>
        <c:crosses val="autoZero"/>
        <c:auto val="0"/>
        <c:lblAlgn val="ctr"/>
        <c:lblOffset val="100"/>
        <c:noMultiLvlLbl val="1"/>
      </c:catAx>
      <c:valAx>
        <c:axId val="34585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858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48-40DE-B59A-961EBC1AE500}"/>
            </c:ext>
          </c:extLst>
        </c:ser>
        <c:dLbls>
          <c:showLegendKey val="0"/>
          <c:showVal val="0"/>
          <c:showCatName val="0"/>
          <c:showSerName val="0"/>
          <c:showPercent val="0"/>
          <c:showBubbleSize val="0"/>
        </c:dLbls>
        <c:gapWidth val="180"/>
        <c:overlap val="-90"/>
        <c:axId val="345859696"/>
        <c:axId val="34586008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48-40DE-B59A-961EBC1AE500}"/>
            </c:ext>
          </c:extLst>
        </c:ser>
        <c:dLbls>
          <c:showLegendKey val="0"/>
          <c:showVal val="0"/>
          <c:showCatName val="0"/>
          <c:showSerName val="0"/>
          <c:showPercent val="0"/>
          <c:showBubbleSize val="0"/>
        </c:dLbls>
        <c:marker val="1"/>
        <c:smooth val="0"/>
        <c:axId val="345859696"/>
        <c:axId val="345860088"/>
      </c:lineChart>
      <c:catAx>
        <c:axId val="345859696"/>
        <c:scaling>
          <c:orientation val="minMax"/>
        </c:scaling>
        <c:delete val="0"/>
        <c:axPos val="b"/>
        <c:numFmt formatCode="ge" sourceLinked="1"/>
        <c:majorTickMark val="none"/>
        <c:minorTickMark val="none"/>
        <c:tickLblPos val="none"/>
        <c:crossAx val="345860088"/>
        <c:crosses val="autoZero"/>
        <c:auto val="0"/>
        <c:lblAlgn val="ctr"/>
        <c:lblOffset val="100"/>
        <c:noMultiLvlLbl val="1"/>
      </c:catAx>
      <c:valAx>
        <c:axId val="345860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859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E3-40B7-B444-5855BE3CF9F6}"/>
            </c:ext>
          </c:extLst>
        </c:ser>
        <c:dLbls>
          <c:showLegendKey val="0"/>
          <c:showVal val="0"/>
          <c:showCatName val="0"/>
          <c:showSerName val="0"/>
          <c:showPercent val="0"/>
          <c:showBubbleSize val="0"/>
        </c:dLbls>
        <c:gapWidth val="180"/>
        <c:overlap val="-90"/>
        <c:axId val="346059048"/>
        <c:axId val="34605944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E3-40B7-B444-5855BE3CF9F6}"/>
            </c:ext>
          </c:extLst>
        </c:ser>
        <c:dLbls>
          <c:showLegendKey val="0"/>
          <c:showVal val="0"/>
          <c:showCatName val="0"/>
          <c:showSerName val="0"/>
          <c:showPercent val="0"/>
          <c:showBubbleSize val="0"/>
        </c:dLbls>
        <c:marker val="1"/>
        <c:smooth val="0"/>
        <c:axId val="346059048"/>
        <c:axId val="346059440"/>
      </c:lineChart>
      <c:catAx>
        <c:axId val="346059048"/>
        <c:scaling>
          <c:orientation val="minMax"/>
        </c:scaling>
        <c:delete val="0"/>
        <c:axPos val="b"/>
        <c:numFmt formatCode="ge" sourceLinked="1"/>
        <c:majorTickMark val="none"/>
        <c:minorTickMark val="none"/>
        <c:tickLblPos val="none"/>
        <c:crossAx val="346059440"/>
        <c:crosses val="autoZero"/>
        <c:auto val="0"/>
        <c:lblAlgn val="ctr"/>
        <c:lblOffset val="100"/>
        <c:noMultiLvlLbl val="1"/>
      </c:catAx>
      <c:valAx>
        <c:axId val="34605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059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4A-415F-A282-C5C652BA41DC}"/>
            </c:ext>
          </c:extLst>
        </c:ser>
        <c:dLbls>
          <c:showLegendKey val="0"/>
          <c:showVal val="0"/>
          <c:showCatName val="0"/>
          <c:showSerName val="0"/>
          <c:showPercent val="0"/>
          <c:showBubbleSize val="0"/>
        </c:dLbls>
        <c:gapWidth val="180"/>
        <c:overlap val="-90"/>
        <c:axId val="346060224"/>
        <c:axId val="34606061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4A-415F-A282-C5C652BA41DC}"/>
            </c:ext>
          </c:extLst>
        </c:ser>
        <c:dLbls>
          <c:showLegendKey val="0"/>
          <c:showVal val="0"/>
          <c:showCatName val="0"/>
          <c:showSerName val="0"/>
          <c:showPercent val="0"/>
          <c:showBubbleSize val="0"/>
        </c:dLbls>
        <c:marker val="1"/>
        <c:smooth val="0"/>
        <c:axId val="346060224"/>
        <c:axId val="346060616"/>
      </c:lineChart>
      <c:catAx>
        <c:axId val="346060224"/>
        <c:scaling>
          <c:orientation val="minMax"/>
        </c:scaling>
        <c:delete val="0"/>
        <c:axPos val="b"/>
        <c:numFmt formatCode="ge" sourceLinked="1"/>
        <c:majorTickMark val="none"/>
        <c:minorTickMark val="none"/>
        <c:tickLblPos val="none"/>
        <c:crossAx val="346060616"/>
        <c:crosses val="autoZero"/>
        <c:auto val="0"/>
        <c:lblAlgn val="ctr"/>
        <c:lblOffset val="100"/>
        <c:noMultiLvlLbl val="1"/>
      </c:catAx>
      <c:valAx>
        <c:axId val="346060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60602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04-4195-9ACB-00748170CDA8}"/>
            </c:ext>
          </c:extLst>
        </c:ser>
        <c:dLbls>
          <c:showLegendKey val="0"/>
          <c:showVal val="0"/>
          <c:showCatName val="0"/>
          <c:showSerName val="0"/>
          <c:showPercent val="0"/>
          <c:showBubbleSize val="0"/>
        </c:dLbls>
        <c:gapWidth val="180"/>
        <c:overlap val="-90"/>
        <c:axId val="346061400"/>
        <c:axId val="34606179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04-4195-9ACB-00748170CDA8}"/>
            </c:ext>
          </c:extLst>
        </c:ser>
        <c:dLbls>
          <c:showLegendKey val="0"/>
          <c:showVal val="0"/>
          <c:showCatName val="0"/>
          <c:showSerName val="0"/>
          <c:showPercent val="0"/>
          <c:showBubbleSize val="0"/>
        </c:dLbls>
        <c:marker val="1"/>
        <c:smooth val="0"/>
        <c:axId val="346061400"/>
        <c:axId val="346061792"/>
      </c:lineChart>
      <c:catAx>
        <c:axId val="346061400"/>
        <c:scaling>
          <c:orientation val="minMax"/>
        </c:scaling>
        <c:delete val="0"/>
        <c:axPos val="b"/>
        <c:numFmt formatCode="ge" sourceLinked="1"/>
        <c:majorTickMark val="none"/>
        <c:minorTickMark val="none"/>
        <c:tickLblPos val="none"/>
        <c:crossAx val="346061792"/>
        <c:crosses val="autoZero"/>
        <c:auto val="0"/>
        <c:lblAlgn val="ctr"/>
        <c:lblOffset val="100"/>
        <c:noMultiLvlLbl val="1"/>
      </c:catAx>
      <c:valAx>
        <c:axId val="34606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061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BB-4C12-BEDA-44338AE64EE0}"/>
            </c:ext>
          </c:extLst>
        </c:ser>
        <c:dLbls>
          <c:showLegendKey val="0"/>
          <c:showVal val="0"/>
          <c:showCatName val="0"/>
          <c:showSerName val="0"/>
          <c:showPercent val="0"/>
          <c:showBubbleSize val="0"/>
        </c:dLbls>
        <c:gapWidth val="180"/>
        <c:overlap val="-90"/>
        <c:axId val="346455920"/>
        <c:axId val="3464563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B-4C12-BEDA-44338AE64EE0}"/>
            </c:ext>
          </c:extLst>
        </c:ser>
        <c:dLbls>
          <c:showLegendKey val="0"/>
          <c:showVal val="0"/>
          <c:showCatName val="0"/>
          <c:showSerName val="0"/>
          <c:showPercent val="0"/>
          <c:showBubbleSize val="0"/>
        </c:dLbls>
        <c:marker val="1"/>
        <c:smooth val="0"/>
        <c:axId val="346455920"/>
        <c:axId val="346456312"/>
      </c:lineChart>
      <c:catAx>
        <c:axId val="346455920"/>
        <c:scaling>
          <c:orientation val="minMax"/>
        </c:scaling>
        <c:delete val="0"/>
        <c:axPos val="b"/>
        <c:numFmt formatCode="ge" sourceLinked="1"/>
        <c:majorTickMark val="none"/>
        <c:minorTickMark val="none"/>
        <c:tickLblPos val="none"/>
        <c:crossAx val="346456312"/>
        <c:crosses val="autoZero"/>
        <c:auto val="0"/>
        <c:lblAlgn val="ctr"/>
        <c:lblOffset val="100"/>
        <c:noMultiLvlLbl val="1"/>
      </c:catAx>
      <c:valAx>
        <c:axId val="346456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45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6F-4199-8826-423CBB5C9583}"/>
            </c:ext>
          </c:extLst>
        </c:ser>
        <c:dLbls>
          <c:showLegendKey val="0"/>
          <c:showVal val="0"/>
          <c:showCatName val="0"/>
          <c:showSerName val="0"/>
          <c:showPercent val="0"/>
          <c:showBubbleSize val="0"/>
        </c:dLbls>
        <c:gapWidth val="180"/>
        <c:overlap val="-90"/>
        <c:axId val="346457096"/>
        <c:axId val="34645748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6F-4199-8826-423CBB5C9583}"/>
            </c:ext>
          </c:extLst>
        </c:ser>
        <c:dLbls>
          <c:showLegendKey val="0"/>
          <c:showVal val="0"/>
          <c:showCatName val="0"/>
          <c:showSerName val="0"/>
          <c:showPercent val="0"/>
          <c:showBubbleSize val="0"/>
        </c:dLbls>
        <c:marker val="1"/>
        <c:smooth val="0"/>
        <c:axId val="346457096"/>
        <c:axId val="346457488"/>
      </c:lineChart>
      <c:catAx>
        <c:axId val="346457096"/>
        <c:scaling>
          <c:orientation val="minMax"/>
        </c:scaling>
        <c:delete val="0"/>
        <c:axPos val="b"/>
        <c:numFmt formatCode="ge" sourceLinked="1"/>
        <c:majorTickMark val="none"/>
        <c:minorTickMark val="none"/>
        <c:tickLblPos val="none"/>
        <c:crossAx val="346457488"/>
        <c:crosses val="autoZero"/>
        <c:auto val="0"/>
        <c:lblAlgn val="ctr"/>
        <c:lblOffset val="100"/>
        <c:noMultiLvlLbl val="1"/>
      </c:catAx>
      <c:valAx>
        <c:axId val="34645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457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0F-4DCB-919A-D4A83191D5AD}"/>
            </c:ext>
          </c:extLst>
        </c:ser>
        <c:dLbls>
          <c:showLegendKey val="0"/>
          <c:showVal val="0"/>
          <c:showCatName val="0"/>
          <c:showSerName val="0"/>
          <c:showPercent val="0"/>
          <c:showBubbleSize val="0"/>
        </c:dLbls>
        <c:gapWidth val="180"/>
        <c:overlap val="-90"/>
        <c:axId val="346458272"/>
        <c:axId val="34645866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0F-4DCB-919A-D4A83191D5AD}"/>
            </c:ext>
          </c:extLst>
        </c:ser>
        <c:dLbls>
          <c:showLegendKey val="0"/>
          <c:showVal val="0"/>
          <c:showCatName val="0"/>
          <c:showSerName val="0"/>
          <c:showPercent val="0"/>
          <c:showBubbleSize val="0"/>
        </c:dLbls>
        <c:marker val="1"/>
        <c:smooth val="0"/>
        <c:axId val="346458272"/>
        <c:axId val="346458664"/>
      </c:lineChart>
      <c:catAx>
        <c:axId val="346458272"/>
        <c:scaling>
          <c:orientation val="minMax"/>
        </c:scaling>
        <c:delete val="0"/>
        <c:axPos val="b"/>
        <c:numFmt formatCode="ge" sourceLinked="1"/>
        <c:majorTickMark val="none"/>
        <c:minorTickMark val="none"/>
        <c:tickLblPos val="none"/>
        <c:crossAx val="346458664"/>
        <c:crosses val="autoZero"/>
        <c:auto val="0"/>
        <c:lblAlgn val="ctr"/>
        <c:lblOffset val="100"/>
        <c:noMultiLvlLbl val="1"/>
      </c:catAx>
      <c:valAx>
        <c:axId val="346458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458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29-473A-8F6B-62EFC7A1A0D3}"/>
            </c:ext>
          </c:extLst>
        </c:ser>
        <c:dLbls>
          <c:showLegendKey val="0"/>
          <c:showVal val="0"/>
          <c:showCatName val="0"/>
          <c:showSerName val="0"/>
          <c:showPercent val="0"/>
          <c:showBubbleSize val="0"/>
        </c:dLbls>
        <c:gapWidth val="180"/>
        <c:overlap val="-90"/>
        <c:axId val="346459448"/>
        <c:axId val="3465255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29-473A-8F6B-62EFC7A1A0D3}"/>
            </c:ext>
          </c:extLst>
        </c:ser>
        <c:dLbls>
          <c:showLegendKey val="0"/>
          <c:showVal val="0"/>
          <c:showCatName val="0"/>
          <c:showSerName val="0"/>
          <c:showPercent val="0"/>
          <c:showBubbleSize val="0"/>
        </c:dLbls>
        <c:marker val="1"/>
        <c:smooth val="0"/>
        <c:axId val="346459448"/>
        <c:axId val="346525552"/>
      </c:lineChart>
      <c:catAx>
        <c:axId val="346459448"/>
        <c:scaling>
          <c:orientation val="minMax"/>
        </c:scaling>
        <c:delete val="0"/>
        <c:axPos val="b"/>
        <c:numFmt formatCode="ge" sourceLinked="1"/>
        <c:majorTickMark val="none"/>
        <c:minorTickMark val="none"/>
        <c:tickLblPos val="none"/>
        <c:crossAx val="346525552"/>
        <c:crosses val="autoZero"/>
        <c:auto val="0"/>
        <c:lblAlgn val="ctr"/>
        <c:lblOffset val="100"/>
        <c:noMultiLvlLbl val="1"/>
      </c:catAx>
      <c:valAx>
        <c:axId val="34652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459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21-4489-9555-090EC6F15DB5}"/>
            </c:ext>
          </c:extLst>
        </c:ser>
        <c:dLbls>
          <c:showLegendKey val="0"/>
          <c:showVal val="0"/>
          <c:showCatName val="0"/>
          <c:showSerName val="0"/>
          <c:showPercent val="0"/>
          <c:showBubbleSize val="0"/>
        </c:dLbls>
        <c:gapWidth val="180"/>
        <c:overlap val="-90"/>
        <c:axId val="346526336"/>
        <c:axId val="3465267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21-4489-9555-090EC6F15DB5}"/>
            </c:ext>
          </c:extLst>
        </c:ser>
        <c:dLbls>
          <c:showLegendKey val="0"/>
          <c:showVal val="0"/>
          <c:showCatName val="0"/>
          <c:showSerName val="0"/>
          <c:showPercent val="0"/>
          <c:showBubbleSize val="0"/>
        </c:dLbls>
        <c:marker val="1"/>
        <c:smooth val="0"/>
        <c:axId val="346526336"/>
        <c:axId val="346526728"/>
      </c:lineChart>
      <c:catAx>
        <c:axId val="346526336"/>
        <c:scaling>
          <c:orientation val="minMax"/>
        </c:scaling>
        <c:delete val="0"/>
        <c:axPos val="b"/>
        <c:numFmt formatCode="ge" sourceLinked="1"/>
        <c:majorTickMark val="none"/>
        <c:minorTickMark val="none"/>
        <c:tickLblPos val="none"/>
        <c:crossAx val="346526728"/>
        <c:crosses val="autoZero"/>
        <c:auto val="0"/>
        <c:lblAlgn val="ctr"/>
        <c:lblOffset val="100"/>
        <c:noMultiLvlLbl val="1"/>
      </c:catAx>
      <c:valAx>
        <c:axId val="346526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52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2245.9</c:v>
                </c:pt>
                <c:pt idx="1">
                  <c:v>3955.1</c:v>
                </c:pt>
                <c:pt idx="2">
                  <c:v>3721.7</c:v>
                </c:pt>
                <c:pt idx="3">
                  <c:v>1687.2</c:v>
                </c:pt>
                <c:pt idx="4">
                  <c:v>2057.1999999999998</c:v>
                </c:pt>
              </c:numCache>
            </c:numRef>
          </c:val>
          <c:extLst xmlns:c16r2="http://schemas.microsoft.com/office/drawing/2015/06/chart">
            <c:ext xmlns:c16="http://schemas.microsoft.com/office/drawing/2014/chart" uri="{C3380CC4-5D6E-409C-BE32-E72D297353CC}">
              <c16:uniqueId val="{00000000-D833-49C0-902E-369930057D57}"/>
            </c:ext>
          </c:extLst>
        </c:ser>
        <c:dLbls>
          <c:showLegendKey val="0"/>
          <c:showVal val="0"/>
          <c:showCatName val="0"/>
          <c:showSerName val="0"/>
          <c:showPercent val="0"/>
          <c:showBubbleSize val="0"/>
        </c:dLbls>
        <c:gapWidth val="180"/>
        <c:overlap val="-90"/>
        <c:axId val="117767992"/>
        <c:axId val="34489992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D833-49C0-902E-369930057D5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833-49C0-902E-369930057D57}"/>
            </c:ext>
          </c:extLst>
        </c:ser>
        <c:dLbls>
          <c:showLegendKey val="0"/>
          <c:showVal val="0"/>
          <c:showCatName val="0"/>
          <c:showSerName val="0"/>
          <c:showPercent val="0"/>
          <c:showBubbleSize val="0"/>
        </c:dLbls>
        <c:marker val="1"/>
        <c:smooth val="0"/>
        <c:axId val="117767992"/>
        <c:axId val="344899920"/>
      </c:lineChart>
      <c:catAx>
        <c:axId val="117767992"/>
        <c:scaling>
          <c:orientation val="minMax"/>
        </c:scaling>
        <c:delete val="0"/>
        <c:axPos val="b"/>
        <c:numFmt formatCode="ge" sourceLinked="1"/>
        <c:majorTickMark val="none"/>
        <c:minorTickMark val="none"/>
        <c:tickLblPos val="none"/>
        <c:crossAx val="344899920"/>
        <c:crosses val="autoZero"/>
        <c:auto val="0"/>
        <c:lblAlgn val="ctr"/>
        <c:lblOffset val="100"/>
        <c:noMultiLvlLbl val="1"/>
      </c:catAx>
      <c:valAx>
        <c:axId val="34489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767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6-4259-A3DD-BF9CB79893E1}"/>
            </c:ext>
          </c:extLst>
        </c:ser>
        <c:dLbls>
          <c:showLegendKey val="0"/>
          <c:showVal val="0"/>
          <c:showCatName val="0"/>
          <c:showSerName val="0"/>
          <c:showPercent val="0"/>
          <c:showBubbleSize val="0"/>
        </c:dLbls>
        <c:gapWidth val="180"/>
        <c:overlap val="-90"/>
        <c:axId val="346527512"/>
        <c:axId val="3465279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6-4259-A3DD-BF9CB79893E1}"/>
            </c:ext>
          </c:extLst>
        </c:ser>
        <c:dLbls>
          <c:showLegendKey val="0"/>
          <c:showVal val="0"/>
          <c:showCatName val="0"/>
          <c:showSerName val="0"/>
          <c:showPercent val="0"/>
          <c:showBubbleSize val="0"/>
        </c:dLbls>
        <c:marker val="1"/>
        <c:smooth val="0"/>
        <c:axId val="346527512"/>
        <c:axId val="346527904"/>
      </c:lineChart>
      <c:catAx>
        <c:axId val="346527512"/>
        <c:scaling>
          <c:orientation val="minMax"/>
        </c:scaling>
        <c:delete val="0"/>
        <c:axPos val="b"/>
        <c:numFmt formatCode="ge" sourceLinked="1"/>
        <c:majorTickMark val="none"/>
        <c:minorTickMark val="none"/>
        <c:tickLblPos val="none"/>
        <c:crossAx val="346527904"/>
        <c:crosses val="autoZero"/>
        <c:auto val="0"/>
        <c:lblAlgn val="ctr"/>
        <c:lblOffset val="100"/>
        <c:noMultiLvlLbl val="1"/>
      </c:catAx>
      <c:valAx>
        <c:axId val="34652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527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8E-4BAC-AD57-7794A225CE6D}"/>
            </c:ext>
          </c:extLst>
        </c:ser>
        <c:dLbls>
          <c:showLegendKey val="0"/>
          <c:showVal val="0"/>
          <c:showCatName val="0"/>
          <c:showSerName val="0"/>
          <c:showPercent val="0"/>
          <c:showBubbleSize val="0"/>
        </c:dLbls>
        <c:gapWidth val="180"/>
        <c:overlap val="-90"/>
        <c:axId val="346528688"/>
        <c:axId val="34652908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8E-4BAC-AD57-7794A225CE6D}"/>
            </c:ext>
          </c:extLst>
        </c:ser>
        <c:dLbls>
          <c:showLegendKey val="0"/>
          <c:showVal val="0"/>
          <c:showCatName val="0"/>
          <c:showSerName val="0"/>
          <c:showPercent val="0"/>
          <c:showBubbleSize val="0"/>
        </c:dLbls>
        <c:marker val="1"/>
        <c:smooth val="0"/>
        <c:axId val="346528688"/>
        <c:axId val="346529080"/>
      </c:lineChart>
      <c:catAx>
        <c:axId val="346528688"/>
        <c:scaling>
          <c:orientation val="minMax"/>
        </c:scaling>
        <c:delete val="0"/>
        <c:axPos val="b"/>
        <c:numFmt formatCode="ge" sourceLinked="1"/>
        <c:majorTickMark val="none"/>
        <c:minorTickMark val="none"/>
        <c:tickLblPos val="none"/>
        <c:crossAx val="346529080"/>
        <c:crosses val="autoZero"/>
        <c:auto val="0"/>
        <c:lblAlgn val="ctr"/>
        <c:lblOffset val="100"/>
        <c:noMultiLvlLbl val="1"/>
      </c:catAx>
      <c:valAx>
        <c:axId val="346529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528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13-4214-B689-19F3C21FEB7B}"/>
            </c:ext>
          </c:extLst>
        </c:ser>
        <c:dLbls>
          <c:showLegendKey val="0"/>
          <c:showVal val="0"/>
          <c:showCatName val="0"/>
          <c:showSerName val="0"/>
          <c:showPercent val="0"/>
          <c:showBubbleSize val="0"/>
        </c:dLbls>
        <c:gapWidth val="180"/>
        <c:overlap val="-90"/>
        <c:axId val="384713216"/>
        <c:axId val="38471360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13-4214-B689-19F3C21FEB7B}"/>
            </c:ext>
          </c:extLst>
        </c:ser>
        <c:dLbls>
          <c:showLegendKey val="0"/>
          <c:showVal val="0"/>
          <c:showCatName val="0"/>
          <c:showSerName val="0"/>
          <c:showPercent val="0"/>
          <c:showBubbleSize val="0"/>
        </c:dLbls>
        <c:marker val="1"/>
        <c:smooth val="0"/>
        <c:axId val="384713216"/>
        <c:axId val="384713608"/>
      </c:lineChart>
      <c:catAx>
        <c:axId val="384713216"/>
        <c:scaling>
          <c:orientation val="minMax"/>
        </c:scaling>
        <c:delete val="0"/>
        <c:axPos val="b"/>
        <c:numFmt formatCode="ge" sourceLinked="1"/>
        <c:majorTickMark val="none"/>
        <c:minorTickMark val="none"/>
        <c:tickLblPos val="none"/>
        <c:crossAx val="384713608"/>
        <c:crosses val="autoZero"/>
        <c:auto val="0"/>
        <c:lblAlgn val="ctr"/>
        <c:lblOffset val="100"/>
        <c:noMultiLvlLbl val="1"/>
      </c:catAx>
      <c:valAx>
        <c:axId val="384713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1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22-4093-BED2-2C3A6CC25DEC}"/>
            </c:ext>
          </c:extLst>
        </c:ser>
        <c:dLbls>
          <c:showLegendKey val="0"/>
          <c:showVal val="0"/>
          <c:showCatName val="0"/>
          <c:showSerName val="0"/>
          <c:showPercent val="0"/>
          <c:showBubbleSize val="0"/>
        </c:dLbls>
        <c:gapWidth val="180"/>
        <c:overlap val="-90"/>
        <c:axId val="384714392"/>
        <c:axId val="3847147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22-4093-BED2-2C3A6CC25DEC}"/>
            </c:ext>
          </c:extLst>
        </c:ser>
        <c:dLbls>
          <c:showLegendKey val="0"/>
          <c:showVal val="0"/>
          <c:showCatName val="0"/>
          <c:showSerName val="0"/>
          <c:showPercent val="0"/>
          <c:showBubbleSize val="0"/>
        </c:dLbls>
        <c:marker val="1"/>
        <c:smooth val="0"/>
        <c:axId val="384714392"/>
        <c:axId val="384714784"/>
      </c:lineChart>
      <c:catAx>
        <c:axId val="384714392"/>
        <c:scaling>
          <c:orientation val="minMax"/>
        </c:scaling>
        <c:delete val="0"/>
        <c:axPos val="b"/>
        <c:numFmt formatCode="ge" sourceLinked="1"/>
        <c:majorTickMark val="none"/>
        <c:minorTickMark val="none"/>
        <c:tickLblPos val="none"/>
        <c:crossAx val="384714784"/>
        <c:crosses val="autoZero"/>
        <c:auto val="0"/>
        <c:lblAlgn val="ctr"/>
        <c:lblOffset val="100"/>
        <c:noMultiLvlLbl val="1"/>
      </c:catAx>
      <c:valAx>
        <c:axId val="38471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14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DD-4BE2-BFE5-135A8B410C05}"/>
            </c:ext>
          </c:extLst>
        </c:ser>
        <c:dLbls>
          <c:showLegendKey val="0"/>
          <c:showVal val="0"/>
          <c:showCatName val="0"/>
          <c:showSerName val="0"/>
          <c:showPercent val="0"/>
          <c:showBubbleSize val="0"/>
        </c:dLbls>
        <c:gapWidth val="180"/>
        <c:overlap val="-90"/>
        <c:axId val="384715568"/>
        <c:axId val="38471596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DD-4BE2-BFE5-135A8B410C05}"/>
            </c:ext>
          </c:extLst>
        </c:ser>
        <c:dLbls>
          <c:showLegendKey val="0"/>
          <c:showVal val="0"/>
          <c:showCatName val="0"/>
          <c:showSerName val="0"/>
          <c:showPercent val="0"/>
          <c:showBubbleSize val="0"/>
        </c:dLbls>
        <c:marker val="1"/>
        <c:smooth val="0"/>
        <c:axId val="384715568"/>
        <c:axId val="384715960"/>
      </c:lineChart>
      <c:catAx>
        <c:axId val="384715568"/>
        <c:scaling>
          <c:orientation val="minMax"/>
        </c:scaling>
        <c:delete val="0"/>
        <c:axPos val="b"/>
        <c:numFmt formatCode="ge" sourceLinked="1"/>
        <c:majorTickMark val="none"/>
        <c:minorTickMark val="none"/>
        <c:tickLblPos val="none"/>
        <c:crossAx val="384715960"/>
        <c:crosses val="autoZero"/>
        <c:auto val="0"/>
        <c:lblAlgn val="ctr"/>
        <c:lblOffset val="100"/>
        <c:noMultiLvlLbl val="1"/>
      </c:catAx>
      <c:valAx>
        <c:axId val="38471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7155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85-47BA-A2C9-DA51165804ED}"/>
            </c:ext>
          </c:extLst>
        </c:ser>
        <c:dLbls>
          <c:showLegendKey val="0"/>
          <c:showVal val="0"/>
          <c:showCatName val="0"/>
          <c:showSerName val="0"/>
          <c:showPercent val="0"/>
          <c:showBubbleSize val="0"/>
        </c:dLbls>
        <c:gapWidth val="180"/>
        <c:overlap val="-90"/>
        <c:axId val="384929296"/>
        <c:axId val="38492968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85-47BA-A2C9-DA51165804ED}"/>
            </c:ext>
          </c:extLst>
        </c:ser>
        <c:dLbls>
          <c:showLegendKey val="0"/>
          <c:showVal val="0"/>
          <c:showCatName val="0"/>
          <c:showSerName val="0"/>
          <c:showPercent val="0"/>
          <c:showBubbleSize val="0"/>
        </c:dLbls>
        <c:marker val="1"/>
        <c:smooth val="0"/>
        <c:axId val="384929296"/>
        <c:axId val="384929688"/>
      </c:lineChart>
      <c:catAx>
        <c:axId val="384929296"/>
        <c:scaling>
          <c:orientation val="minMax"/>
        </c:scaling>
        <c:delete val="0"/>
        <c:axPos val="b"/>
        <c:numFmt formatCode="ge" sourceLinked="1"/>
        <c:majorTickMark val="none"/>
        <c:minorTickMark val="none"/>
        <c:tickLblPos val="none"/>
        <c:crossAx val="384929688"/>
        <c:crosses val="autoZero"/>
        <c:auto val="0"/>
        <c:lblAlgn val="ctr"/>
        <c:lblOffset val="100"/>
        <c:noMultiLvlLbl val="1"/>
      </c:catAx>
      <c:valAx>
        <c:axId val="384929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92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5.2</c:v>
                </c:pt>
                <c:pt idx="1">
                  <c:v>17.100000000000001</c:v>
                </c:pt>
                <c:pt idx="2">
                  <c:v>17.2</c:v>
                </c:pt>
                <c:pt idx="3">
                  <c:v>17.7</c:v>
                </c:pt>
                <c:pt idx="4">
                  <c:v>17.7</c:v>
                </c:pt>
              </c:numCache>
            </c:numRef>
          </c:val>
          <c:extLst xmlns:c16r2="http://schemas.microsoft.com/office/drawing/2015/06/chart">
            <c:ext xmlns:c16="http://schemas.microsoft.com/office/drawing/2014/chart" uri="{C3380CC4-5D6E-409C-BE32-E72D297353CC}">
              <c16:uniqueId val="{00000000-C87B-4D2C-9967-93E9CF5318FB}"/>
            </c:ext>
          </c:extLst>
        </c:ser>
        <c:dLbls>
          <c:showLegendKey val="0"/>
          <c:showVal val="0"/>
          <c:showCatName val="0"/>
          <c:showSerName val="0"/>
          <c:showPercent val="0"/>
          <c:showBubbleSize val="0"/>
        </c:dLbls>
        <c:gapWidth val="180"/>
        <c:overlap val="-90"/>
        <c:axId val="384930472"/>
        <c:axId val="3849308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C87B-4D2C-9967-93E9CF5318FB}"/>
            </c:ext>
          </c:extLst>
        </c:ser>
        <c:dLbls>
          <c:showLegendKey val="0"/>
          <c:showVal val="0"/>
          <c:showCatName val="0"/>
          <c:showSerName val="0"/>
          <c:showPercent val="0"/>
          <c:showBubbleSize val="0"/>
        </c:dLbls>
        <c:marker val="1"/>
        <c:smooth val="0"/>
        <c:axId val="384930472"/>
        <c:axId val="384930864"/>
      </c:lineChart>
      <c:catAx>
        <c:axId val="384930472"/>
        <c:scaling>
          <c:orientation val="minMax"/>
        </c:scaling>
        <c:delete val="0"/>
        <c:axPos val="b"/>
        <c:numFmt formatCode="ge" sourceLinked="1"/>
        <c:majorTickMark val="none"/>
        <c:minorTickMark val="none"/>
        <c:tickLblPos val="none"/>
        <c:crossAx val="384930864"/>
        <c:crosses val="autoZero"/>
        <c:auto val="0"/>
        <c:lblAlgn val="ctr"/>
        <c:lblOffset val="100"/>
        <c:noMultiLvlLbl val="1"/>
      </c:catAx>
      <c:valAx>
        <c:axId val="38493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930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1.7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BC-4C52-8E1F-40C8370869C4}"/>
            </c:ext>
          </c:extLst>
        </c:ser>
        <c:dLbls>
          <c:showLegendKey val="0"/>
          <c:showVal val="0"/>
          <c:showCatName val="0"/>
          <c:showSerName val="0"/>
          <c:showPercent val="0"/>
          <c:showBubbleSize val="0"/>
        </c:dLbls>
        <c:gapWidth val="180"/>
        <c:overlap val="-90"/>
        <c:axId val="384931648"/>
        <c:axId val="38493204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CEBC-4C52-8E1F-40C8370869C4}"/>
            </c:ext>
          </c:extLst>
        </c:ser>
        <c:dLbls>
          <c:showLegendKey val="0"/>
          <c:showVal val="0"/>
          <c:showCatName val="0"/>
          <c:showSerName val="0"/>
          <c:showPercent val="0"/>
          <c:showBubbleSize val="0"/>
        </c:dLbls>
        <c:marker val="1"/>
        <c:smooth val="0"/>
        <c:axId val="384931648"/>
        <c:axId val="384932040"/>
      </c:lineChart>
      <c:catAx>
        <c:axId val="384931648"/>
        <c:scaling>
          <c:orientation val="minMax"/>
        </c:scaling>
        <c:delete val="0"/>
        <c:axPos val="b"/>
        <c:numFmt formatCode="ge" sourceLinked="1"/>
        <c:majorTickMark val="none"/>
        <c:minorTickMark val="none"/>
        <c:tickLblPos val="none"/>
        <c:crossAx val="384932040"/>
        <c:crosses val="autoZero"/>
        <c:auto val="0"/>
        <c:lblAlgn val="ctr"/>
        <c:lblOffset val="100"/>
        <c:noMultiLvlLbl val="1"/>
      </c:catAx>
      <c:valAx>
        <c:axId val="384932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931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B9-4247-830B-08A0E7ABE103}"/>
            </c:ext>
          </c:extLst>
        </c:ser>
        <c:dLbls>
          <c:showLegendKey val="0"/>
          <c:showVal val="0"/>
          <c:showCatName val="0"/>
          <c:showSerName val="0"/>
          <c:showPercent val="0"/>
          <c:showBubbleSize val="0"/>
        </c:dLbls>
        <c:gapWidth val="180"/>
        <c:overlap val="-90"/>
        <c:axId val="384932824"/>
        <c:axId val="3850480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30B9-4247-830B-08A0E7ABE103}"/>
            </c:ext>
          </c:extLst>
        </c:ser>
        <c:dLbls>
          <c:showLegendKey val="0"/>
          <c:showVal val="0"/>
          <c:showCatName val="0"/>
          <c:showSerName val="0"/>
          <c:showPercent val="0"/>
          <c:showBubbleSize val="0"/>
        </c:dLbls>
        <c:marker val="1"/>
        <c:smooth val="0"/>
        <c:axId val="384932824"/>
        <c:axId val="385048088"/>
      </c:lineChart>
      <c:catAx>
        <c:axId val="384932824"/>
        <c:scaling>
          <c:orientation val="minMax"/>
        </c:scaling>
        <c:delete val="0"/>
        <c:axPos val="b"/>
        <c:numFmt formatCode="ge" sourceLinked="1"/>
        <c:majorTickMark val="none"/>
        <c:minorTickMark val="none"/>
        <c:tickLblPos val="none"/>
        <c:crossAx val="385048088"/>
        <c:crosses val="autoZero"/>
        <c:auto val="0"/>
        <c:lblAlgn val="ctr"/>
        <c:lblOffset val="100"/>
        <c:noMultiLvlLbl val="1"/>
      </c:catAx>
      <c:valAx>
        <c:axId val="385048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4932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CA-44C4-9F50-4504827D2CBA}"/>
            </c:ext>
          </c:extLst>
        </c:ser>
        <c:dLbls>
          <c:showLegendKey val="0"/>
          <c:showVal val="0"/>
          <c:showCatName val="0"/>
          <c:showSerName val="0"/>
          <c:showPercent val="0"/>
          <c:showBubbleSize val="0"/>
        </c:dLbls>
        <c:gapWidth val="180"/>
        <c:overlap val="-90"/>
        <c:axId val="385048872"/>
        <c:axId val="38504926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CA-44C4-9F50-4504827D2CBA}"/>
            </c:ext>
          </c:extLst>
        </c:ser>
        <c:dLbls>
          <c:showLegendKey val="0"/>
          <c:showVal val="0"/>
          <c:showCatName val="0"/>
          <c:showSerName val="0"/>
          <c:showPercent val="0"/>
          <c:showBubbleSize val="0"/>
        </c:dLbls>
        <c:marker val="1"/>
        <c:smooth val="0"/>
        <c:axId val="385048872"/>
        <c:axId val="385049264"/>
      </c:lineChart>
      <c:catAx>
        <c:axId val="385048872"/>
        <c:scaling>
          <c:orientation val="minMax"/>
        </c:scaling>
        <c:delete val="0"/>
        <c:axPos val="b"/>
        <c:numFmt formatCode="ge" sourceLinked="1"/>
        <c:majorTickMark val="none"/>
        <c:minorTickMark val="none"/>
        <c:tickLblPos val="none"/>
        <c:crossAx val="385049264"/>
        <c:crosses val="autoZero"/>
        <c:auto val="0"/>
        <c:lblAlgn val="ctr"/>
        <c:lblOffset val="100"/>
        <c:noMultiLvlLbl val="1"/>
      </c:catAx>
      <c:valAx>
        <c:axId val="385049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048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57-41AA-901B-CB34CCE5CA09}"/>
            </c:ext>
          </c:extLst>
        </c:ser>
        <c:dLbls>
          <c:showLegendKey val="0"/>
          <c:showVal val="0"/>
          <c:showCatName val="0"/>
          <c:showSerName val="0"/>
          <c:showPercent val="0"/>
          <c:showBubbleSize val="0"/>
        </c:dLbls>
        <c:gapWidth val="180"/>
        <c:overlap val="-90"/>
        <c:axId val="345526280"/>
        <c:axId val="34552666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57-41AA-901B-CB34CCE5CA0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9A57-41AA-901B-CB34CCE5CA09}"/>
            </c:ext>
          </c:extLst>
        </c:ser>
        <c:dLbls>
          <c:showLegendKey val="0"/>
          <c:showVal val="0"/>
          <c:showCatName val="0"/>
          <c:showSerName val="0"/>
          <c:showPercent val="0"/>
          <c:showBubbleSize val="0"/>
        </c:dLbls>
        <c:marker val="1"/>
        <c:smooth val="0"/>
        <c:axId val="345526280"/>
        <c:axId val="345526664"/>
      </c:lineChart>
      <c:catAx>
        <c:axId val="345526280"/>
        <c:scaling>
          <c:orientation val="minMax"/>
        </c:scaling>
        <c:delete val="0"/>
        <c:axPos val="b"/>
        <c:numFmt formatCode="ge" sourceLinked="1"/>
        <c:majorTickMark val="none"/>
        <c:minorTickMark val="none"/>
        <c:tickLblPos val="none"/>
        <c:crossAx val="345526664"/>
        <c:crosses val="autoZero"/>
        <c:auto val="0"/>
        <c:lblAlgn val="ctr"/>
        <c:lblOffset val="100"/>
        <c:noMultiLvlLbl val="1"/>
      </c:catAx>
      <c:valAx>
        <c:axId val="345526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526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F12-433F-96A3-E2BEC255A85E}"/>
            </c:ext>
          </c:extLst>
        </c:ser>
        <c:dLbls>
          <c:showLegendKey val="0"/>
          <c:showVal val="0"/>
          <c:showCatName val="0"/>
          <c:showSerName val="0"/>
          <c:showPercent val="0"/>
          <c:showBubbleSize val="0"/>
        </c:dLbls>
        <c:gapWidth val="180"/>
        <c:overlap val="-90"/>
        <c:axId val="385050048"/>
        <c:axId val="3850504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AF12-433F-96A3-E2BEC255A85E}"/>
            </c:ext>
          </c:extLst>
        </c:ser>
        <c:dLbls>
          <c:showLegendKey val="0"/>
          <c:showVal val="0"/>
          <c:showCatName val="0"/>
          <c:showSerName val="0"/>
          <c:showPercent val="0"/>
          <c:showBubbleSize val="0"/>
        </c:dLbls>
        <c:marker val="1"/>
        <c:smooth val="0"/>
        <c:axId val="385050048"/>
        <c:axId val="385050440"/>
      </c:lineChart>
      <c:catAx>
        <c:axId val="385050048"/>
        <c:scaling>
          <c:orientation val="minMax"/>
        </c:scaling>
        <c:delete val="0"/>
        <c:axPos val="b"/>
        <c:numFmt formatCode="ge" sourceLinked="1"/>
        <c:majorTickMark val="none"/>
        <c:minorTickMark val="none"/>
        <c:tickLblPos val="none"/>
        <c:crossAx val="385050440"/>
        <c:crosses val="autoZero"/>
        <c:auto val="0"/>
        <c:lblAlgn val="ctr"/>
        <c:lblOffset val="100"/>
        <c:noMultiLvlLbl val="1"/>
      </c:catAx>
      <c:valAx>
        <c:axId val="385050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8505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1870.6</c:v>
                </c:pt>
                <c:pt idx="1">
                  <c:v>43207.4</c:v>
                </c:pt>
                <c:pt idx="2">
                  <c:v>42728.4</c:v>
                </c:pt>
                <c:pt idx="3">
                  <c:v>43673.1</c:v>
                </c:pt>
                <c:pt idx="4">
                  <c:v>43209.5</c:v>
                </c:pt>
              </c:numCache>
            </c:numRef>
          </c:val>
          <c:extLst xmlns:c16r2="http://schemas.microsoft.com/office/drawing/2015/06/chart">
            <c:ext xmlns:c16="http://schemas.microsoft.com/office/drawing/2014/chart" uri="{C3380CC4-5D6E-409C-BE32-E72D297353CC}">
              <c16:uniqueId val="{00000000-383F-4EC4-A958-39FC5EE8E2F8}"/>
            </c:ext>
          </c:extLst>
        </c:ser>
        <c:dLbls>
          <c:showLegendKey val="0"/>
          <c:showVal val="0"/>
          <c:showCatName val="0"/>
          <c:showSerName val="0"/>
          <c:showPercent val="0"/>
          <c:showBubbleSize val="0"/>
        </c:dLbls>
        <c:gapWidth val="180"/>
        <c:overlap val="-90"/>
        <c:axId val="345602376"/>
        <c:axId val="34560276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383F-4EC4-A958-39FC5EE8E2F8}"/>
            </c:ext>
          </c:extLst>
        </c:ser>
        <c:dLbls>
          <c:showLegendKey val="0"/>
          <c:showVal val="0"/>
          <c:showCatName val="0"/>
          <c:showSerName val="0"/>
          <c:showPercent val="0"/>
          <c:showBubbleSize val="0"/>
        </c:dLbls>
        <c:marker val="1"/>
        <c:smooth val="0"/>
        <c:axId val="345602376"/>
        <c:axId val="345602760"/>
      </c:lineChart>
      <c:catAx>
        <c:axId val="345602376"/>
        <c:scaling>
          <c:orientation val="minMax"/>
        </c:scaling>
        <c:delete val="0"/>
        <c:axPos val="b"/>
        <c:numFmt formatCode="ge" sourceLinked="1"/>
        <c:majorTickMark val="none"/>
        <c:minorTickMark val="none"/>
        <c:tickLblPos val="none"/>
        <c:crossAx val="345602760"/>
        <c:crosses val="autoZero"/>
        <c:auto val="0"/>
        <c:lblAlgn val="ctr"/>
        <c:lblOffset val="100"/>
        <c:noMultiLvlLbl val="1"/>
      </c:catAx>
      <c:valAx>
        <c:axId val="345602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602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13648</c:v>
                </c:pt>
                <c:pt idx="1">
                  <c:v>#N/A</c:v>
                </c:pt>
                <c:pt idx="2">
                  <c:v>547</c:v>
                </c:pt>
                <c:pt idx="3">
                  <c:v>#N/A</c:v>
                </c:pt>
                <c:pt idx="4">
                  <c:v>#N/A</c:v>
                </c:pt>
              </c:numCache>
            </c:numRef>
          </c:val>
          <c:extLst xmlns:c16r2="http://schemas.microsoft.com/office/drawing/2015/06/chart">
            <c:ext xmlns:c16="http://schemas.microsoft.com/office/drawing/2014/chart" uri="{C3380CC4-5D6E-409C-BE32-E72D297353CC}">
              <c16:uniqueId val="{00000000-24D8-4589-9B4F-2C5B14B1ED64}"/>
            </c:ext>
          </c:extLst>
        </c:ser>
        <c:dLbls>
          <c:showLegendKey val="0"/>
          <c:showVal val="0"/>
          <c:showCatName val="0"/>
          <c:showSerName val="0"/>
          <c:showPercent val="0"/>
          <c:showBubbleSize val="0"/>
        </c:dLbls>
        <c:gapWidth val="180"/>
        <c:overlap val="-90"/>
        <c:axId val="345968520"/>
        <c:axId val="3459689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24D8-4589-9B4F-2C5B14B1ED64}"/>
            </c:ext>
          </c:extLst>
        </c:ser>
        <c:dLbls>
          <c:showLegendKey val="0"/>
          <c:showVal val="0"/>
          <c:showCatName val="0"/>
          <c:showSerName val="0"/>
          <c:showPercent val="0"/>
          <c:showBubbleSize val="0"/>
        </c:dLbls>
        <c:marker val="1"/>
        <c:smooth val="0"/>
        <c:axId val="345968520"/>
        <c:axId val="345968912"/>
      </c:lineChart>
      <c:catAx>
        <c:axId val="345968520"/>
        <c:scaling>
          <c:orientation val="minMax"/>
        </c:scaling>
        <c:delete val="0"/>
        <c:axPos val="b"/>
        <c:numFmt formatCode="ge" sourceLinked="1"/>
        <c:majorTickMark val="none"/>
        <c:minorTickMark val="none"/>
        <c:tickLblPos val="none"/>
        <c:crossAx val="345968912"/>
        <c:crosses val="autoZero"/>
        <c:auto val="0"/>
        <c:lblAlgn val="ctr"/>
        <c:lblOffset val="100"/>
        <c:noMultiLvlLbl val="1"/>
      </c:catAx>
      <c:valAx>
        <c:axId val="3459689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968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5.2</c:v>
                </c:pt>
                <c:pt idx="1">
                  <c:v>17.100000000000001</c:v>
                </c:pt>
                <c:pt idx="2">
                  <c:v>17.2</c:v>
                </c:pt>
                <c:pt idx="3">
                  <c:v>17.7</c:v>
                </c:pt>
                <c:pt idx="4">
                  <c:v>17.7</c:v>
                </c:pt>
              </c:numCache>
            </c:numRef>
          </c:val>
          <c:extLst xmlns:c16r2="http://schemas.microsoft.com/office/drawing/2015/06/chart">
            <c:ext xmlns:c16="http://schemas.microsoft.com/office/drawing/2014/chart" uri="{C3380CC4-5D6E-409C-BE32-E72D297353CC}">
              <c16:uniqueId val="{00000000-84A8-4B50-BB29-B0D3371F25B7}"/>
            </c:ext>
          </c:extLst>
        </c:ser>
        <c:dLbls>
          <c:showLegendKey val="0"/>
          <c:showVal val="0"/>
          <c:showCatName val="0"/>
          <c:showSerName val="0"/>
          <c:showPercent val="0"/>
          <c:showBubbleSize val="0"/>
        </c:dLbls>
        <c:gapWidth val="180"/>
        <c:overlap val="-90"/>
        <c:axId val="345969696"/>
        <c:axId val="3459700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84A8-4B50-BB29-B0D3371F25B7}"/>
            </c:ext>
          </c:extLst>
        </c:ser>
        <c:dLbls>
          <c:showLegendKey val="0"/>
          <c:showVal val="0"/>
          <c:showCatName val="0"/>
          <c:showSerName val="0"/>
          <c:showPercent val="0"/>
          <c:showBubbleSize val="0"/>
        </c:dLbls>
        <c:marker val="1"/>
        <c:smooth val="0"/>
        <c:axId val="345969696"/>
        <c:axId val="345970088"/>
      </c:lineChart>
      <c:catAx>
        <c:axId val="345969696"/>
        <c:scaling>
          <c:orientation val="minMax"/>
        </c:scaling>
        <c:delete val="0"/>
        <c:axPos val="b"/>
        <c:numFmt formatCode="ge" sourceLinked="1"/>
        <c:majorTickMark val="none"/>
        <c:minorTickMark val="none"/>
        <c:tickLblPos val="none"/>
        <c:crossAx val="345970088"/>
        <c:crosses val="autoZero"/>
        <c:auto val="0"/>
        <c:lblAlgn val="ctr"/>
        <c:lblOffset val="100"/>
        <c:noMultiLvlLbl val="1"/>
      </c:catAx>
      <c:valAx>
        <c:axId val="345970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969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FD-4173-BDC4-A7C4F01AB58D}"/>
            </c:ext>
          </c:extLst>
        </c:ser>
        <c:dLbls>
          <c:showLegendKey val="0"/>
          <c:showVal val="0"/>
          <c:showCatName val="0"/>
          <c:showSerName val="0"/>
          <c:showPercent val="0"/>
          <c:showBubbleSize val="0"/>
        </c:dLbls>
        <c:gapWidth val="180"/>
        <c:overlap val="-90"/>
        <c:axId val="345970872"/>
        <c:axId val="34597126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E3FD-4173-BDC4-A7C4F01AB58D}"/>
            </c:ext>
          </c:extLst>
        </c:ser>
        <c:dLbls>
          <c:showLegendKey val="0"/>
          <c:showVal val="0"/>
          <c:showCatName val="0"/>
          <c:showSerName val="0"/>
          <c:showPercent val="0"/>
          <c:showBubbleSize val="0"/>
        </c:dLbls>
        <c:marker val="1"/>
        <c:smooth val="0"/>
        <c:axId val="345970872"/>
        <c:axId val="345971264"/>
      </c:lineChart>
      <c:catAx>
        <c:axId val="345970872"/>
        <c:scaling>
          <c:orientation val="minMax"/>
        </c:scaling>
        <c:delete val="0"/>
        <c:axPos val="b"/>
        <c:numFmt formatCode="ge" sourceLinked="1"/>
        <c:majorTickMark val="none"/>
        <c:minorTickMark val="none"/>
        <c:tickLblPos val="none"/>
        <c:crossAx val="345971264"/>
        <c:crosses val="autoZero"/>
        <c:auto val="0"/>
        <c:lblAlgn val="ctr"/>
        <c:lblOffset val="100"/>
        <c:noMultiLvlLbl val="1"/>
      </c:catAx>
      <c:valAx>
        <c:axId val="34597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970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BD-48A0-A8DD-D1B7188B6E3F}"/>
            </c:ext>
          </c:extLst>
        </c:ser>
        <c:dLbls>
          <c:showLegendKey val="0"/>
          <c:showVal val="0"/>
          <c:showCatName val="0"/>
          <c:showSerName val="0"/>
          <c:showPercent val="0"/>
          <c:showBubbleSize val="0"/>
        </c:dLbls>
        <c:gapWidth val="180"/>
        <c:overlap val="-90"/>
        <c:axId val="345972048"/>
        <c:axId val="34585656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BFBD-48A0-A8DD-D1B7188B6E3F}"/>
            </c:ext>
          </c:extLst>
        </c:ser>
        <c:dLbls>
          <c:showLegendKey val="0"/>
          <c:showVal val="0"/>
          <c:showCatName val="0"/>
          <c:showSerName val="0"/>
          <c:showPercent val="0"/>
          <c:showBubbleSize val="0"/>
        </c:dLbls>
        <c:marker val="1"/>
        <c:smooth val="0"/>
        <c:axId val="345972048"/>
        <c:axId val="345856560"/>
      </c:lineChart>
      <c:catAx>
        <c:axId val="345972048"/>
        <c:scaling>
          <c:orientation val="minMax"/>
        </c:scaling>
        <c:delete val="0"/>
        <c:axPos val="b"/>
        <c:numFmt formatCode="ge" sourceLinked="1"/>
        <c:majorTickMark val="none"/>
        <c:minorTickMark val="none"/>
        <c:tickLblPos val="none"/>
        <c:crossAx val="345856560"/>
        <c:crosses val="autoZero"/>
        <c:auto val="0"/>
        <c:lblAlgn val="ctr"/>
        <c:lblOffset val="100"/>
        <c:noMultiLvlLbl val="1"/>
      </c:catAx>
      <c:valAx>
        <c:axId val="34585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97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CC-44E8-A2EF-F647E37AE88D}"/>
            </c:ext>
          </c:extLst>
        </c:ser>
        <c:dLbls>
          <c:showLegendKey val="0"/>
          <c:showVal val="0"/>
          <c:showCatName val="0"/>
          <c:showSerName val="0"/>
          <c:showPercent val="0"/>
          <c:showBubbleSize val="0"/>
        </c:dLbls>
        <c:gapWidth val="180"/>
        <c:overlap val="-90"/>
        <c:axId val="345857344"/>
        <c:axId val="34585773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CC-44E8-A2EF-F647E37AE88D}"/>
            </c:ext>
          </c:extLst>
        </c:ser>
        <c:dLbls>
          <c:showLegendKey val="0"/>
          <c:showVal val="0"/>
          <c:showCatName val="0"/>
          <c:showSerName val="0"/>
          <c:showPercent val="0"/>
          <c:showBubbleSize val="0"/>
        </c:dLbls>
        <c:marker val="1"/>
        <c:smooth val="0"/>
        <c:axId val="345857344"/>
        <c:axId val="345857736"/>
      </c:lineChart>
      <c:catAx>
        <c:axId val="345857344"/>
        <c:scaling>
          <c:orientation val="minMax"/>
        </c:scaling>
        <c:delete val="0"/>
        <c:axPos val="b"/>
        <c:numFmt formatCode="ge" sourceLinked="1"/>
        <c:majorTickMark val="none"/>
        <c:minorTickMark val="none"/>
        <c:tickLblPos val="none"/>
        <c:crossAx val="345857736"/>
        <c:crosses val="autoZero"/>
        <c:auto val="0"/>
        <c:lblAlgn val="ctr"/>
        <c:lblOffset val="100"/>
        <c:noMultiLvlLbl val="1"/>
      </c:catAx>
      <c:valAx>
        <c:axId val="345857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58573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21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21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21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22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22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22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22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22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22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22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22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22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22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23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23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23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23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23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23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23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23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23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23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24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24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24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24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244"/>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24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24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25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25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25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25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25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25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25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25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25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25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26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26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262"/>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26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26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16" zoomScale="70" zoomScaleNormal="70" workbookViewId="0">
      <selection activeCell="AR25" sqref="AR24:AR25"/>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高知県　三原村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207" t="s">
        <v>270</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f>データ!AL6</f>
        <v>343</v>
      </c>
      <c r="G15" s="143"/>
      <c r="H15" s="143">
        <f>データ!AM6</f>
        <v>1123</v>
      </c>
      <c r="I15" s="143"/>
      <c r="J15" s="143">
        <f>データ!AN6</f>
        <v>1132</v>
      </c>
      <c r="K15" s="143"/>
      <c r="L15" s="143">
        <f>データ!AO6</f>
        <v>1162</v>
      </c>
      <c r="M15" s="143"/>
      <c r="N15" s="144">
        <f>データ!AP6</f>
        <v>1164</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343</v>
      </c>
      <c r="G16" s="146"/>
      <c r="H16" s="146">
        <f>データ!AR6</f>
        <v>1123</v>
      </c>
      <c r="I16" s="146"/>
      <c r="J16" s="146">
        <f>データ!AS6</f>
        <v>1132</v>
      </c>
      <c r="K16" s="146"/>
      <c r="L16" s="146">
        <f>データ!AT6</f>
        <v>1162</v>
      </c>
      <c r="M16" s="146"/>
      <c r="N16" s="138">
        <f>データ!AU6</f>
        <v>1164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f>データ!AW6</f>
        <v>46210</v>
      </c>
      <c r="J19" s="136"/>
      <c r="K19" s="136"/>
      <c r="L19" s="136">
        <f>データ!AX6</f>
        <v>46210</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207" t="s">
        <v>271</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8" t="s">
        <v>269</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KzQkk+4jp/Yzj+iq24CkqxyNq6jWWjyha76RAulI7ZXoEtyjAvFAtwBd/CAqqltnS5ndD+guH1hNi6qEn0P5hQ==" saltValue="pRJR5IB69j5leiaqTb/qR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7">
      <c r="A6" s="49" t="s">
        <v>115</v>
      </c>
      <c r="B6" s="67" t="str">
        <f>B7</f>
        <v>2017</v>
      </c>
      <c r="C6" s="67" t="str">
        <f t="shared" ref="C6:AX6" si="6">C7</f>
        <v>394271</v>
      </c>
      <c r="D6" s="67" t="str">
        <f t="shared" si="6"/>
        <v>47</v>
      </c>
      <c r="E6" s="67" t="str">
        <f t="shared" si="6"/>
        <v>04</v>
      </c>
      <c r="F6" s="67" t="str">
        <f t="shared" si="6"/>
        <v>0</v>
      </c>
      <c r="G6" s="67" t="str">
        <f t="shared" si="6"/>
        <v>000</v>
      </c>
      <c r="H6" s="67" t="str">
        <f t="shared" si="6"/>
        <v>高知県　三原村</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平成45年　12月12日　三原村太陽光発電所</v>
      </c>
      <c r="S6" s="71" t="str">
        <f t="shared" si="6"/>
        <v>-</v>
      </c>
      <c r="T6" s="67" t="str">
        <f t="shared" si="6"/>
        <v>無</v>
      </c>
      <c r="U6" s="71" t="str">
        <f t="shared" si="6"/>
        <v>四国電力株式会社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343</v>
      </c>
      <c r="AM6" s="69">
        <f t="shared" si="6"/>
        <v>1123</v>
      </c>
      <c r="AN6" s="69">
        <f t="shared" si="6"/>
        <v>1132</v>
      </c>
      <c r="AO6" s="69">
        <f t="shared" si="6"/>
        <v>1162</v>
      </c>
      <c r="AP6" s="69">
        <f t="shared" si="6"/>
        <v>1164</v>
      </c>
      <c r="AQ6" s="69">
        <f t="shared" si="6"/>
        <v>343</v>
      </c>
      <c r="AR6" s="69">
        <f t="shared" si="6"/>
        <v>1123</v>
      </c>
      <c r="AS6" s="69">
        <f t="shared" si="6"/>
        <v>1132</v>
      </c>
      <c r="AT6" s="69">
        <f t="shared" si="6"/>
        <v>1162</v>
      </c>
      <c r="AU6" s="69">
        <f t="shared" si="6"/>
        <v>1164</v>
      </c>
      <c r="AV6" s="69" t="str">
        <f t="shared" si="6"/>
        <v>-</v>
      </c>
      <c r="AW6" s="69">
        <f t="shared" si="6"/>
        <v>46210</v>
      </c>
      <c r="AX6" s="69">
        <f t="shared" si="6"/>
        <v>46210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127</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343</v>
      </c>
      <c r="AM7" s="80">
        <v>1123</v>
      </c>
      <c r="AN7" s="80">
        <v>1132</v>
      </c>
      <c r="AO7" s="80">
        <v>1162</v>
      </c>
      <c r="AP7" s="80">
        <v>1164</v>
      </c>
      <c r="AQ7" s="80">
        <v>343</v>
      </c>
      <c r="AR7" s="80">
        <v>1123</v>
      </c>
      <c r="AS7" s="80">
        <v>1132</v>
      </c>
      <c r="AT7" s="80">
        <v>1162</v>
      </c>
      <c r="AU7" s="80">
        <v>1164</v>
      </c>
      <c r="AV7" s="80" t="s">
        <v>127</v>
      </c>
      <c r="AW7" s="80">
        <v>46210</v>
      </c>
      <c r="AX7" s="80">
        <v>46210</v>
      </c>
      <c r="AY7" s="83">
        <v>2245.9</v>
      </c>
      <c r="AZ7" s="83">
        <v>100</v>
      </c>
      <c r="BA7" s="83">
        <v>101.1</v>
      </c>
      <c r="BB7" s="83">
        <v>100</v>
      </c>
      <c r="BC7" s="83">
        <v>100</v>
      </c>
      <c r="BD7" s="83">
        <v>164.1</v>
      </c>
      <c r="BE7" s="83">
        <v>124.4</v>
      </c>
      <c r="BF7" s="83">
        <v>118.8</v>
      </c>
      <c r="BG7" s="83">
        <v>88.8</v>
      </c>
      <c r="BH7" s="83">
        <v>121.3</v>
      </c>
      <c r="BI7" s="83">
        <v>100</v>
      </c>
      <c r="BJ7" s="83">
        <v>2245.9</v>
      </c>
      <c r="BK7" s="83">
        <v>3955.1</v>
      </c>
      <c r="BL7" s="83">
        <v>3721.7</v>
      </c>
      <c r="BM7" s="83">
        <v>1687.2</v>
      </c>
      <c r="BN7" s="83">
        <v>2057.1999999999998</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1870.6</v>
      </c>
      <c r="CG7" s="83">
        <v>43207.4</v>
      </c>
      <c r="CH7" s="83">
        <v>42728.4</v>
      </c>
      <c r="CI7" s="83">
        <v>43673.1</v>
      </c>
      <c r="CJ7" s="83">
        <v>43209.5</v>
      </c>
      <c r="CK7" s="83">
        <v>11717.4</v>
      </c>
      <c r="CL7" s="83">
        <v>17642.5</v>
      </c>
      <c r="CM7" s="83">
        <v>18815.8</v>
      </c>
      <c r="CN7" s="83">
        <v>22847.9</v>
      </c>
      <c r="CO7" s="83">
        <v>19210.5</v>
      </c>
      <c r="CP7" s="80">
        <v>13648</v>
      </c>
      <c r="CQ7" s="80" t="s">
        <v>127</v>
      </c>
      <c r="CR7" s="80">
        <v>547</v>
      </c>
      <c r="CS7" s="80" t="s">
        <v>127</v>
      </c>
      <c r="CT7" s="80" t="s">
        <v>127</v>
      </c>
      <c r="CU7" s="80">
        <v>108538</v>
      </c>
      <c r="CV7" s="80">
        <v>58539</v>
      </c>
      <c r="CW7" s="80">
        <v>37685</v>
      </c>
      <c r="CX7" s="80">
        <v>2390</v>
      </c>
      <c r="CY7" s="80">
        <v>32739</v>
      </c>
      <c r="CZ7" s="80">
        <v>750</v>
      </c>
      <c r="DA7" s="83">
        <v>5.2</v>
      </c>
      <c r="DB7" s="83">
        <v>17.100000000000001</v>
      </c>
      <c r="DC7" s="83">
        <v>17.2</v>
      </c>
      <c r="DD7" s="83">
        <v>17.7</v>
      </c>
      <c r="DE7" s="83">
        <v>17.7</v>
      </c>
      <c r="DF7" s="83">
        <v>35.9</v>
      </c>
      <c r="DG7" s="83">
        <v>35.299999999999997</v>
      </c>
      <c r="DH7" s="83">
        <v>32.299999999999997</v>
      </c>
      <c r="DI7" s="83">
        <v>35.799999999999997</v>
      </c>
      <c r="DJ7" s="83">
        <v>31.7</v>
      </c>
      <c r="DK7" s="83">
        <v>1.7</v>
      </c>
      <c r="DL7" s="83">
        <v>0</v>
      </c>
      <c r="DM7" s="83">
        <v>0</v>
      </c>
      <c r="DN7" s="83">
        <v>0</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v>750</v>
      </c>
      <c r="KW7" s="83">
        <v>5.2</v>
      </c>
      <c r="KX7" s="83">
        <v>17.100000000000001</v>
      </c>
      <c r="KY7" s="83">
        <v>17.2</v>
      </c>
      <c r="KZ7" s="83">
        <v>17.7</v>
      </c>
      <c r="LA7" s="83">
        <v>17.7</v>
      </c>
      <c r="LB7" s="83">
        <v>6.4</v>
      </c>
      <c r="LC7" s="83">
        <v>13.7</v>
      </c>
      <c r="LD7" s="83">
        <v>12</v>
      </c>
      <c r="LE7" s="83">
        <v>14.5</v>
      </c>
      <c r="LF7" s="83">
        <v>14.9</v>
      </c>
      <c r="LG7" s="83">
        <v>1.7</v>
      </c>
      <c r="LH7" s="83">
        <v>0</v>
      </c>
      <c r="LI7" s="83">
        <v>0</v>
      </c>
      <c r="LJ7" s="83">
        <v>0</v>
      </c>
      <c r="LK7" s="83">
        <v>0</v>
      </c>
      <c r="LL7" s="83">
        <v>0.2</v>
      </c>
      <c r="LM7" s="83">
        <v>2.5</v>
      </c>
      <c r="LN7" s="83">
        <v>0.3</v>
      </c>
      <c r="LO7" s="83">
        <v>0.3</v>
      </c>
      <c r="LP7" s="83">
        <v>0.3</v>
      </c>
      <c r="LQ7" s="83">
        <v>0</v>
      </c>
      <c r="LR7" s="83">
        <v>0</v>
      </c>
      <c r="LS7" s="83">
        <v>0</v>
      </c>
      <c r="LT7" s="83">
        <v>0</v>
      </c>
      <c r="LU7" s="83">
        <v>0</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（最大出力合計750kW）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（最大出力合計750kW）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2245.9</v>
      </c>
      <c r="AZ11" s="95">
        <f>AZ7</f>
        <v>100</v>
      </c>
      <c r="BA11" s="95">
        <f>BA7</f>
        <v>101.1</v>
      </c>
      <c r="BB11" s="95">
        <f>BB7</f>
        <v>100</v>
      </c>
      <c r="BC11" s="95">
        <f>BC7</f>
        <v>100</v>
      </c>
      <c r="BD11" s="84"/>
      <c r="BE11" s="84"/>
      <c r="BF11" s="84"/>
      <c r="BG11" s="84"/>
      <c r="BH11" s="84"/>
      <c r="BI11" s="94" t="s">
        <v>140</v>
      </c>
      <c r="BJ11" s="95">
        <f>BJ7</f>
        <v>2245.9</v>
      </c>
      <c r="BK11" s="95">
        <f>BK7</f>
        <v>3955.1</v>
      </c>
      <c r="BL11" s="95">
        <f>BL7</f>
        <v>3721.7</v>
      </c>
      <c r="BM11" s="95">
        <f>BM7</f>
        <v>1687.2</v>
      </c>
      <c r="BN11" s="95">
        <f>BN7</f>
        <v>2057.1999999999998</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1870.6</v>
      </c>
      <c r="CG11" s="95">
        <f>CG7</f>
        <v>43207.4</v>
      </c>
      <c r="CH11" s="95">
        <f>CH7</f>
        <v>42728.4</v>
      </c>
      <c r="CI11" s="95">
        <f>CI7</f>
        <v>43673.1</v>
      </c>
      <c r="CJ11" s="95">
        <f>CJ7</f>
        <v>43209.5</v>
      </c>
      <c r="CK11" s="84"/>
      <c r="CL11" s="84"/>
      <c r="CM11" s="84"/>
      <c r="CN11" s="84"/>
      <c r="CO11" s="94" t="s">
        <v>141</v>
      </c>
      <c r="CP11" s="96">
        <f>CP7</f>
        <v>13648</v>
      </c>
      <c r="CQ11" s="96" t="str">
        <f>CQ7</f>
        <v>-</v>
      </c>
      <c r="CR11" s="96">
        <f>CR7</f>
        <v>547</v>
      </c>
      <c r="CS11" s="96" t="str">
        <f>CS7</f>
        <v>-</v>
      </c>
      <c r="CT11" s="96" t="str">
        <f>CT7</f>
        <v>-</v>
      </c>
      <c r="CU11" s="84"/>
      <c r="CV11" s="84"/>
      <c r="CW11" s="84"/>
      <c r="CX11" s="84"/>
      <c r="CY11" s="84"/>
      <c r="CZ11" s="94" t="s">
        <v>140</v>
      </c>
      <c r="DA11" s="95">
        <f>DA7</f>
        <v>5.2</v>
      </c>
      <c r="DB11" s="95">
        <f>DB7</f>
        <v>17.100000000000001</v>
      </c>
      <c r="DC11" s="95">
        <f>DC7</f>
        <v>17.2</v>
      </c>
      <c r="DD11" s="95">
        <f>DD7</f>
        <v>17.7</v>
      </c>
      <c r="DE11" s="95">
        <f>DE7</f>
        <v>17.7</v>
      </c>
      <c r="DF11" s="84"/>
      <c r="DG11" s="84"/>
      <c r="DH11" s="84"/>
      <c r="DI11" s="84"/>
      <c r="DJ11" s="94" t="s">
        <v>142</v>
      </c>
      <c r="DK11" s="95">
        <f>DK7</f>
        <v>1.7</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140</v>
      </c>
      <c r="KW11" s="95">
        <f>KW7</f>
        <v>5.2</v>
      </c>
      <c r="KX11" s="95">
        <f>KX7</f>
        <v>17.100000000000001</v>
      </c>
      <c r="KY11" s="95">
        <f>KY7</f>
        <v>17.2</v>
      </c>
      <c r="KZ11" s="95">
        <f>KZ7</f>
        <v>17.7</v>
      </c>
      <c r="LA11" s="95">
        <f>LA7</f>
        <v>17.7</v>
      </c>
      <c r="LB11" s="84"/>
      <c r="LC11" s="84"/>
      <c r="LD11" s="84"/>
      <c r="LE11" s="84"/>
      <c r="LF11" s="94" t="s">
        <v>144</v>
      </c>
      <c r="LG11" s="95">
        <f>LG7</f>
        <v>1.7</v>
      </c>
      <c r="LH11" s="95">
        <f>LH7</f>
        <v>0</v>
      </c>
      <c r="LI11" s="95">
        <f>LI7</f>
        <v>0</v>
      </c>
      <c r="LJ11" s="95">
        <f>LJ7</f>
        <v>0</v>
      </c>
      <c r="LK11" s="95">
        <f>LK7</f>
        <v>0</v>
      </c>
      <c r="LL11" s="84"/>
      <c r="LM11" s="84"/>
      <c r="LN11" s="84"/>
      <c r="LO11" s="84"/>
      <c r="LP11" s="94" t="s">
        <v>140</v>
      </c>
      <c r="LQ11" s="95">
        <f>LQ7</f>
        <v>0</v>
      </c>
      <c r="LR11" s="95">
        <f>LR7</f>
        <v>0</v>
      </c>
      <c r="LS11" s="95">
        <f>LS7</f>
        <v>0</v>
      </c>
      <c r="LT11" s="95">
        <f>LT7</f>
        <v>0</v>
      </c>
      <c r="LU11" s="95">
        <f>LU7</f>
        <v>0</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164.1</v>
      </c>
      <c r="AZ12" s="95">
        <f>BE7</f>
        <v>124.4</v>
      </c>
      <c r="BA12" s="95">
        <f>BF7</f>
        <v>118.8</v>
      </c>
      <c r="BB12" s="95">
        <f>BG7</f>
        <v>88.8</v>
      </c>
      <c r="BC12" s="95">
        <f>BH7</f>
        <v>121.3</v>
      </c>
      <c r="BD12" s="84"/>
      <c r="BE12" s="84"/>
      <c r="BF12" s="84"/>
      <c r="BG12" s="84"/>
      <c r="BH12" s="84"/>
      <c r="BI12" s="94" t="s">
        <v>147</v>
      </c>
      <c r="BJ12" s="95">
        <f>BO7</f>
        <v>366.9</v>
      </c>
      <c r="BK12" s="95">
        <f>BP7</f>
        <v>324.60000000000002</v>
      </c>
      <c r="BL12" s="95">
        <f>BQ7</f>
        <v>255.4</v>
      </c>
      <c r="BM12" s="95">
        <f>BR7</f>
        <v>269.8</v>
      </c>
      <c r="BN12" s="95">
        <f>BS7</f>
        <v>247.9</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146</v>
      </c>
      <c r="CF12" s="95">
        <f>CK7</f>
        <v>11717.4</v>
      </c>
      <c r="CG12" s="95">
        <f>CL7</f>
        <v>17642.5</v>
      </c>
      <c r="CH12" s="95">
        <f>CM7</f>
        <v>18815.8</v>
      </c>
      <c r="CI12" s="95">
        <f>CN7</f>
        <v>22847.9</v>
      </c>
      <c r="CJ12" s="95">
        <f>CO7</f>
        <v>19210.5</v>
      </c>
      <c r="CK12" s="84"/>
      <c r="CL12" s="84"/>
      <c r="CM12" s="84"/>
      <c r="CN12" s="84"/>
      <c r="CO12" s="94" t="s">
        <v>146</v>
      </c>
      <c r="CP12" s="96">
        <f>CU7</f>
        <v>108538</v>
      </c>
      <c r="CQ12" s="96">
        <f>CV7</f>
        <v>58539</v>
      </c>
      <c r="CR12" s="96">
        <f>CW7</f>
        <v>37685</v>
      </c>
      <c r="CS12" s="96">
        <f>CX7</f>
        <v>2390</v>
      </c>
      <c r="CT12" s="96">
        <f>CY7</f>
        <v>32739</v>
      </c>
      <c r="CU12" s="84"/>
      <c r="CV12" s="84"/>
      <c r="CW12" s="84"/>
      <c r="CX12" s="84"/>
      <c r="CY12" s="84"/>
      <c r="CZ12" s="94" t="s">
        <v>146</v>
      </c>
      <c r="DA12" s="95">
        <f>DF7</f>
        <v>35.9</v>
      </c>
      <c r="DB12" s="95">
        <f>DG7</f>
        <v>35.299999999999997</v>
      </c>
      <c r="DC12" s="95">
        <f>DH7</f>
        <v>32.299999999999997</v>
      </c>
      <c r="DD12" s="95">
        <f>DI7</f>
        <v>35.799999999999997</v>
      </c>
      <c r="DE12" s="95">
        <f>DJ7</f>
        <v>31.7</v>
      </c>
      <c r="DF12" s="84"/>
      <c r="DG12" s="84"/>
      <c r="DH12" s="84"/>
      <c r="DI12" s="84"/>
      <c r="DJ12" s="94" t="s">
        <v>146</v>
      </c>
      <c r="DK12" s="95">
        <f>DP7</f>
        <v>23</v>
      </c>
      <c r="DL12" s="95">
        <f>DQ7</f>
        <v>14.6</v>
      </c>
      <c r="DM12" s="95">
        <f>DR7</f>
        <v>17.3</v>
      </c>
      <c r="DN12" s="95">
        <f>DS7</f>
        <v>14.6</v>
      </c>
      <c r="DO12" s="95">
        <f>DT7</f>
        <v>11.9</v>
      </c>
      <c r="DP12" s="84"/>
      <c r="DQ12" s="84"/>
      <c r="DR12" s="84"/>
      <c r="DS12" s="84"/>
      <c r="DT12" s="94" t="s">
        <v>146</v>
      </c>
      <c r="DU12" s="95">
        <f>DZ7</f>
        <v>106.8</v>
      </c>
      <c r="DV12" s="95">
        <f>EA7</f>
        <v>102</v>
      </c>
      <c r="DW12" s="95">
        <f>EB7</f>
        <v>100.7</v>
      </c>
      <c r="DX12" s="95">
        <f>EC7</f>
        <v>100.1</v>
      </c>
      <c r="DY12" s="95">
        <f>ED7</f>
        <v>132.80000000000001</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f>ET7</f>
        <v>61.5</v>
      </c>
      <c r="EP12" s="95">
        <f>EU7</f>
        <v>74.599999999999994</v>
      </c>
      <c r="EQ12" s="95">
        <f>EV7</f>
        <v>77.099999999999994</v>
      </c>
      <c r="ER12" s="95">
        <f>EW7</f>
        <v>79.8</v>
      </c>
      <c r="ES12" s="95">
        <f>EX7</f>
        <v>88</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146</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f>IF($KW$8,LB7,"-")</f>
        <v>6.4</v>
      </c>
      <c r="KX12" s="95">
        <f>IF($KW$8,LC7,"-")</f>
        <v>13.7</v>
      </c>
      <c r="KY12" s="95">
        <f>IF($KW$8,LD7,"-")</f>
        <v>12</v>
      </c>
      <c r="KZ12" s="95">
        <f>IF($KW$8,LE7,"-")</f>
        <v>14.5</v>
      </c>
      <c r="LA12" s="95">
        <f>IF($KW$8,LF7,"-")</f>
        <v>14.9</v>
      </c>
      <c r="LB12" s="84"/>
      <c r="LC12" s="84"/>
      <c r="LD12" s="84"/>
      <c r="LE12" s="84"/>
      <c r="LF12" s="94" t="s">
        <v>146</v>
      </c>
      <c r="LG12" s="95">
        <f>IF($LG$8,LL7,"-")</f>
        <v>0.2</v>
      </c>
      <c r="LH12" s="95">
        <f>IF($LG$8,LM7,"-")</f>
        <v>2.5</v>
      </c>
      <c r="LI12" s="95">
        <f>IF($LG$8,LN7,"-")</f>
        <v>0.3</v>
      </c>
      <c r="LJ12" s="95">
        <f>IF($LG$8,LO7,"-")</f>
        <v>0.3</v>
      </c>
      <c r="LK12" s="95">
        <f>IF($LG$8,LP7,"-")</f>
        <v>0.3</v>
      </c>
      <c r="LL12" s="84"/>
      <c r="LM12" s="84"/>
      <c r="LN12" s="84"/>
      <c r="LO12" s="84"/>
      <c r="LP12" s="94" t="s">
        <v>146</v>
      </c>
      <c r="LQ12" s="95">
        <f>IF($LQ$8,LV7,"-")</f>
        <v>448</v>
      </c>
      <c r="LR12" s="95">
        <f>IF($LQ$8,LW7,"-")</f>
        <v>259</v>
      </c>
      <c r="LS12" s="95">
        <f>IF($LQ$8,LX7,"-")</f>
        <v>197.2</v>
      </c>
      <c r="LT12" s="95">
        <f>IF($LQ$8,LY7,"-")</f>
        <v>184.6</v>
      </c>
      <c r="LU12" s="95">
        <f>IF($LQ$8,LZ7,"-")</f>
        <v>174.5</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2245.9</v>
      </c>
      <c r="AZ17" s="106">
        <f t="shared" ref="AZ17:BC17" si="9">IF(AZ7="-",NA(),AZ7)</f>
        <v>100</v>
      </c>
      <c r="BA17" s="106">
        <f t="shared" si="9"/>
        <v>101.1</v>
      </c>
      <c r="BB17" s="106">
        <f t="shared" si="9"/>
        <v>100</v>
      </c>
      <c r="BC17" s="106">
        <f t="shared" si="9"/>
        <v>100</v>
      </c>
      <c r="BD17" s="100"/>
      <c r="BE17" s="100"/>
      <c r="BF17" s="100"/>
      <c r="BG17" s="100"/>
      <c r="BH17" s="100"/>
      <c r="BI17" s="105" t="s">
        <v>162</v>
      </c>
      <c r="BJ17" s="106">
        <f>IF(BJ7="-",NA(),BJ7)</f>
        <v>2245.9</v>
      </c>
      <c r="BK17" s="106">
        <f t="shared" ref="BK17:BN17" si="10">IF(BK7="-",NA(),BK7)</f>
        <v>3955.1</v>
      </c>
      <c r="BL17" s="106">
        <f t="shared" si="10"/>
        <v>3721.7</v>
      </c>
      <c r="BM17" s="106">
        <f t="shared" si="10"/>
        <v>1687.2</v>
      </c>
      <c r="BN17" s="106">
        <f t="shared" si="10"/>
        <v>2057.1999999999998</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1870.6</v>
      </c>
      <c r="CG17" s="106">
        <f t="shared" ref="CG17:CJ17" si="12">IF(CG7="-",NA(),CG7)</f>
        <v>43207.4</v>
      </c>
      <c r="CH17" s="106">
        <f t="shared" si="12"/>
        <v>42728.4</v>
      </c>
      <c r="CI17" s="106">
        <f t="shared" si="12"/>
        <v>43673.1</v>
      </c>
      <c r="CJ17" s="106">
        <f t="shared" si="12"/>
        <v>43209.5</v>
      </c>
      <c r="CK17" s="100"/>
      <c r="CL17" s="100"/>
      <c r="CM17" s="100"/>
      <c r="CN17" s="100"/>
      <c r="CO17" s="105" t="s">
        <v>162</v>
      </c>
      <c r="CP17" s="107">
        <f>IF(CP7="-",NA(),CP7)</f>
        <v>13648</v>
      </c>
      <c r="CQ17" s="107" t="e">
        <f t="shared" ref="CQ17:CT17" si="13">IF(CQ7="-",NA(),CQ7)</f>
        <v>#N/A</v>
      </c>
      <c r="CR17" s="107">
        <f t="shared" si="13"/>
        <v>547</v>
      </c>
      <c r="CS17" s="107" t="e">
        <f t="shared" si="13"/>
        <v>#N/A</v>
      </c>
      <c r="CT17" s="107" t="e">
        <f t="shared" si="13"/>
        <v>#N/A</v>
      </c>
      <c r="CU17" s="100"/>
      <c r="CV17" s="100"/>
      <c r="CW17" s="100"/>
      <c r="CX17" s="100"/>
      <c r="CY17" s="100"/>
      <c r="CZ17" s="105" t="s">
        <v>163</v>
      </c>
      <c r="DA17" s="106">
        <f>IF(DA7="-",NA(),DA7)</f>
        <v>5.2</v>
      </c>
      <c r="DB17" s="106">
        <f t="shared" ref="DB17:DE17" si="14">IF(DB7="-",NA(),DB7)</f>
        <v>17.100000000000001</v>
      </c>
      <c r="DC17" s="106">
        <f t="shared" si="14"/>
        <v>17.2</v>
      </c>
      <c r="DD17" s="106">
        <f t="shared" si="14"/>
        <v>17.7</v>
      </c>
      <c r="DE17" s="106">
        <f t="shared" si="14"/>
        <v>17.7</v>
      </c>
      <c r="DF17" s="100"/>
      <c r="DG17" s="100"/>
      <c r="DH17" s="100"/>
      <c r="DI17" s="100"/>
      <c r="DJ17" s="105" t="s">
        <v>162</v>
      </c>
      <c r="DK17" s="106">
        <f>IF(DK7="-",NA(),DK7)</f>
        <v>1.7</v>
      </c>
      <c r="DL17" s="106">
        <f t="shared" ref="DL17:DO17" si="15">IF(DL7="-",NA(),DL7)</f>
        <v>0</v>
      </c>
      <c r="DM17" s="106">
        <f t="shared" si="15"/>
        <v>0</v>
      </c>
      <c r="DN17" s="106">
        <f t="shared" si="15"/>
        <v>0</v>
      </c>
      <c r="DO17" s="106">
        <f t="shared" si="15"/>
        <v>0</v>
      </c>
      <c r="DP17" s="100"/>
      <c r="DQ17" s="100"/>
      <c r="DR17" s="100"/>
      <c r="DS17" s="100"/>
      <c r="DT17" s="105" t="s">
        <v>163</v>
      </c>
      <c r="DU17" s="106">
        <f>IF(DU7="-",NA(),DU7)</f>
        <v>0</v>
      </c>
      <c r="DV17" s="106">
        <f t="shared" ref="DV17:DY17" si="16">IF(DV7="-",NA(),DV7)</f>
        <v>0</v>
      </c>
      <c r="DW17" s="106">
        <f t="shared" si="16"/>
        <v>0</v>
      </c>
      <c r="DX17" s="106">
        <f t="shared" si="16"/>
        <v>0</v>
      </c>
      <c r="DY17" s="106">
        <f t="shared" si="16"/>
        <v>0</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5.2</v>
      </c>
      <c r="KX17" s="106">
        <f t="shared" ref="KX17:LA17" si="34">IF(KX7="-",NA(),KX7)</f>
        <v>17.100000000000001</v>
      </c>
      <c r="KY17" s="106">
        <f t="shared" si="34"/>
        <v>17.2</v>
      </c>
      <c r="KZ17" s="106">
        <f t="shared" si="34"/>
        <v>17.7</v>
      </c>
      <c r="LA17" s="106">
        <f t="shared" si="34"/>
        <v>17.7</v>
      </c>
      <c r="LB17" s="100"/>
      <c r="LC17" s="100"/>
      <c r="LD17" s="100"/>
      <c r="LE17" s="100"/>
      <c r="LF17" s="105" t="s">
        <v>162</v>
      </c>
      <c r="LG17" s="106">
        <f>IF(LG7="-",NA(),LG7)</f>
        <v>1.7</v>
      </c>
      <c r="LH17" s="106">
        <f t="shared" ref="LH17:LK17" si="35">IF(LH7="-",NA(),LH7)</f>
        <v>0</v>
      </c>
      <c r="LI17" s="106">
        <f t="shared" si="35"/>
        <v>0</v>
      </c>
      <c r="LJ17" s="106">
        <f t="shared" si="35"/>
        <v>0</v>
      </c>
      <c r="LK17" s="106">
        <f t="shared" si="35"/>
        <v>0</v>
      </c>
      <c r="LL17" s="100"/>
      <c r="LM17" s="100"/>
      <c r="LN17" s="100"/>
      <c r="LO17" s="100"/>
      <c r="LP17" s="105" t="s">
        <v>163</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165</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166</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166</v>
      </c>
      <c r="DK18" s="106">
        <f>IF(DP7="-",NA(),DP7)</f>
        <v>23</v>
      </c>
      <c r="DL18" s="106">
        <f t="shared" ref="DL18:DO18" si="45">IF(DQ7="-",NA(),DQ7)</f>
        <v>14.6</v>
      </c>
      <c r="DM18" s="106">
        <f t="shared" si="45"/>
        <v>17.3</v>
      </c>
      <c r="DN18" s="106">
        <f t="shared" si="45"/>
        <v>14.6</v>
      </c>
      <c r="DO18" s="106">
        <f t="shared" si="45"/>
        <v>11.9</v>
      </c>
      <c r="DP18" s="100"/>
      <c r="DQ18" s="100"/>
      <c r="DR18" s="100"/>
      <c r="DS18" s="100"/>
      <c r="DT18" s="105" t="s">
        <v>166</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165</v>
      </c>
      <c r="LG18" s="106">
        <f>IF(OR(NOT($LG$8),LL7="-"),NA(),LL7)</f>
        <v>0.2</v>
      </c>
      <c r="LH18" s="106">
        <f>IF(OR(NOT($LG$8),LM7="-"),NA(),LM7)</f>
        <v>2.5</v>
      </c>
      <c r="LI18" s="106">
        <f>IF(OR(NOT($LG$8),LN7="-"),NA(),LN7)</f>
        <v>0.3</v>
      </c>
      <c r="LJ18" s="106">
        <f>IF(OR(NOT($LG$8),LO7="-"),NA(),LO7)</f>
        <v>0.3</v>
      </c>
      <c r="LK18" s="106">
        <f>IF(OR(NOT($LG$8),LP7="-"),NA(),LP7)</f>
        <v>0.3</v>
      </c>
      <c r="LL18" s="100"/>
      <c r="LM18" s="100"/>
      <c r="LN18" s="100"/>
      <c r="LO18" s="100"/>
      <c r="LP18" s="105" t="s">
        <v>165</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169</v>
      </c>
      <c r="C20" s="196"/>
      <c r="D20" s="100"/>
    </row>
    <row r="21" spans="1:374">
      <c r="A21" s="97">
        <f t="shared" si="7"/>
        <v>7</v>
      </c>
      <c r="B21" s="196" t="s">
        <v>170</v>
      </c>
      <c r="C21" s="196"/>
      <c r="D21" s="100"/>
    </row>
    <row r="22" spans="1:374">
      <c r="A22" s="97">
        <f t="shared" si="7"/>
        <v>8</v>
      </c>
      <c r="B22" s="196" t="s">
        <v>171</v>
      </c>
      <c r="C22" s="196"/>
      <c r="D22" s="100"/>
      <c r="E22" s="197" t="s">
        <v>172</v>
      </c>
      <c r="F22" s="198"/>
      <c r="G22" s="198"/>
      <c r="H22" s="198"/>
      <c r="I22" s="199"/>
    </row>
    <row r="23" spans="1:374">
      <c r="A23" s="97">
        <f t="shared" si="7"/>
        <v>9</v>
      </c>
      <c r="B23" s="196" t="s">
        <v>173</v>
      </c>
      <c r="C23" s="196"/>
      <c r="D23" s="100"/>
      <c r="E23" s="200"/>
      <c r="F23" s="201"/>
      <c r="G23" s="201"/>
      <c r="H23" s="201"/>
      <c r="I23" s="202"/>
    </row>
    <row r="24" spans="1:374">
      <c r="A24" s="97">
        <f t="shared" si="7"/>
        <v>10</v>
      </c>
      <c r="B24" s="196" t="s">
        <v>174</v>
      </c>
      <c r="C24" s="196"/>
      <c r="D24" s="100"/>
      <c r="E24" s="200"/>
      <c r="F24" s="201"/>
      <c r="G24" s="201"/>
      <c r="H24" s="201"/>
      <c r="I24" s="202"/>
    </row>
    <row r="25" spans="1:374">
      <c r="A25" s="97">
        <f t="shared" si="7"/>
        <v>11</v>
      </c>
      <c r="B25" s="196" t="s">
        <v>175</v>
      </c>
      <c r="C25" s="196"/>
      <c r="D25" s="100"/>
      <c r="E25" s="200"/>
      <c r="F25" s="201"/>
      <c r="G25" s="201"/>
      <c r="H25" s="201"/>
      <c r="I25" s="202"/>
    </row>
    <row r="26" spans="1:374">
      <c r="A26" s="97">
        <f t="shared" si="7"/>
        <v>12</v>
      </c>
      <c r="B26" s="196" t="s">
        <v>176</v>
      </c>
      <c r="C26" s="196"/>
      <c r="D26" s="100"/>
      <c r="E26" s="200"/>
      <c r="F26" s="201"/>
      <c r="G26" s="201"/>
      <c r="H26" s="201"/>
      <c r="I26" s="202"/>
    </row>
    <row r="27" spans="1:374">
      <c r="A27" s="97">
        <f t="shared" si="7"/>
        <v>13</v>
      </c>
      <c r="B27" s="196" t="s">
        <v>177</v>
      </c>
      <c r="C27" s="196"/>
      <c r="D27" s="100"/>
      <c r="E27" s="200"/>
      <c r="F27" s="201"/>
      <c r="G27" s="201"/>
      <c r="H27" s="201"/>
      <c r="I27" s="202"/>
    </row>
    <row r="28" spans="1:374">
      <c r="A28" s="97">
        <f t="shared" si="7"/>
        <v>14</v>
      </c>
      <c r="B28" s="196" t="s">
        <v>178</v>
      </c>
      <c r="C28" s="196"/>
      <c r="D28" s="100"/>
      <c r="E28" s="200"/>
      <c r="F28" s="201"/>
      <c r="G28" s="201"/>
      <c r="H28" s="201"/>
      <c r="I28" s="202"/>
    </row>
    <row r="29" spans="1:374">
      <c r="A29" s="97">
        <f t="shared" si="7"/>
        <v>15</v>
      </c>
      <c r="B29" s="196" t="s">
        <v>179</v>
      </c>
      <c r="C29" s="196"/>
      <c r="D29" s="100"/>
      <c r="E29" s="200"/>
      <c r="F29" s="201"/>
      <c r="G29" s="201"/>
      <c r="H29" s="201"/>
      <c r="I29" s="202"/>
    </row>
    <row r="30" spans="1:374">
      <c r="A30" s="97">
        <f t="shared" si="7"/>
        <v>16</v>
      </c>
      <c r="B30" s="196" t="s">
        <v>180</v>
      </c>
      <c r="C30" s="196"/>
      <c r="D30" s="100"/>
      <c r="E30" s="200"/>
      <c r="F30" s="201"/>
      <c r="G30" s="201"/>
      <c r="H30" s="201"/>
      <c r="I30" s="202"/>
    </row>
    <row r="31" spans="1:374">
      <c r="A31" s="97">
        <f t="shared" si="7"/>
        <v>17</v>
      </c>
      <c r="B31" s="196" t="s">
        <v>181</v>
      </c>
      <c r="C31" s="196"/>
      <c r="D31" s="100"/>
      <c r="E31" s="200"/>
      <c r="F31" s="201"/>
      <c r="G31" s="201"/>
      <c r="H31" s="201"/>
      <c r="I31" s="202"/>
    </row>
    <row r="32" spans="1:374">
      <c r="A32" s="97">
        <f t="shared" si="7"/>
        <v>18</v>
      </c>
      <c r="B32" s="196" t="s">
        <v>182</v>
      </c>
      <c r="C32" s="196"/>
      <c r="D32" s="100"/>
      <c r="E32" s="200"/>
      <c r="F32" s="201"/>
      <c r="G32" s="201"/>
      <c r="H32" s="201"/>
      <c r="I32" s="202"/>
    </row>
    <row r="33" spans="1:16">
      <c r="A33" s="97">
        <f t="shared" si="7"/>
        <v>19</v>
      </c>
      <c r="B33" s="196" t="s">
        <v>183</v>
      </c>
      <c r="C33" s="196"/>
      <c r="D33" s="100"/>
      <c r="E33" s="200"/>
      <c r="F33" s="201"/>
      <c r="G33" s="201"/>
      <c r="H33" s="201"/>
      <c r="I33" s="202"/>
    </row>
    <row r="34" spans="1:16">
      <c r="A34" s="97">
        <f t="shared" si="7"/>
        <v>20</v>
      </c>
      <c r="B34" s="196" t="s">
        <v>184</v>
      </c>
      <c r="C34" s="196"/>
      <c r="D34" s="100"/>
      <c r="E34" s="200"/>
      <c r="F34" s="201"/>
      <c r="G34" s="201"/>
      <c r="H34" s="201"/>
      <c r="I34" s="202"/>
    </row>
    <row r="35" spans="1:16" ht="25.5" customHeight="1">
      <c r="E35" s="203"/>
      <c r="F35" s="204"/>
      <c r="G35" s="204"/>
      <c r="H35" s="204"/>
      <c r="I35" s="205"/>
    </row>
    <row r="36" spans="1:16">
      <c r="A36" t="s">
        <v>185</v>
      </c>
      <c r="B36" t="s">
        <v>186</v>
      </c>
    </row>
    <row r="37" spans="1:16">
      <c r="A37" t="s">
        <v>187</v>
      </c>
      <c r="B37" t="s">
        <v>188</v>
      </c>
      <c r="L37" s="197" t="s">
        <v>172</v>
      </c>
      <c r="M37" s="198"/>
      <c r="N37" s="198"/>
      <c r="O37" s="198"/>
      <c r="P37" s="199"/>
    </row>
    <row r="38" spans="1:16">
      <c r="A38" t="s">
        <v>189</v>
      </c>
      <c r="B38" t="s">
        <v>190</v>
      </c>
      <c r="L38" s="200"/>
      <c r="M38" s="201"/>
      <c r="N38" s="201"/>
      <c r="O38" s="201"/>
      <c r="P38" s="202"/>
    </row>
    <row r="39" spans="1:16">
      <c r="A39" t="s">
        <v>191</v>
      </c>
      <c r="B39" t="s">
        <v>192</v>
      </c>
      <c r="L39" s="200"/>
      <c r="M39" s="201"/>
      <c r="N39" s="201"/>
      <c r="O39" s="201"/>
      <c r="P39" s="202"/>
    </row>
    <row r="40" spans="1:16">
      <c r="A40" t="s">
        <v>193</v>
      </c>
      <c r="B40" t="s">
        <v>194</v>
      </c>
      <c r="L40" s="200"/>
      <c r="M40" s="201"/>
      <c r="N40" s="201"/>
      <c r="O40" s="201"/>
      <c r="P40" s="202"/>
    </row>
    <row r="41" spans="1:16">
      <c r="A41" t="s">
        <v>195</v>
      </c>
      <c r="B41" t="s">
        <v>196</v>
      </c>
      <c r="L41" s="200"/>
      <c r="M41" s="201"/>
      <c r="N41" s="201"/>
      <c r="O41" s="201"/>
      <c r="P41" s="202"/>
    </row>
    <row r="42" spans="1:16">
      <c r="A42" t="s">
        <v>197</v>
      </c>
      <c r="B42" t="s">
        <v>198</v>
      </c>
      <c r="L42" s="200"/>
      <c r="M42" s="201"/>
      <c r="N42" s="201"/>
      <c r="O42" s="201"/>
      <c r="P42" s="202"/>
    </row>
    <row r="43" spans="1:16">
      <c r="A43" t="s">
        <v>199</v>
      </c>
      <c r="B43" t="s">
        <v>200</v>
      </c>
      <c r="L43" s="200"/>
      <c r="M43" s="201"/>
      <c r="N43" s="201"/>
      <c r="O43" s="201"/>
      <c r="P43" s="202"/>
    </row>
    <row r="44" spans="1:16">
      <c r="A44" t="s">
        <v>201</v>
      </c>
      <c r="B44" t="s">
        <v>202</v>
      </c>
      <c r="L44" s="200"/>
      <c r="M44" s="201"/>
      <c r="N44" s="201"/>
      <c r="O44" s="201"/>
      <c r="P44" s="202"/>
    </row>
    <row r="45" spans="1:16">
      <c r="A45" t="s">
        <v>203</v>
      </c>
      <c r="B45" t="s">
        <v>204</v>
      </c>
      <c r="L45" s="200"/>
      <c r="M45" s="201"/>
      <c r="N45" s="201"/>
      <c r="O45" s="201"/>
      <c r="P45" s="202"/>
    </row>
    <row r="46" spans="1:16">
      <c r="A46" t="s">
        <v>205</v>
      </c>
      <c r="B46" t="s">
        <v>206</v>
      </c>
      <c r="L46" s="200"/>
      <c r="M46" s="201"/>
      <c r="N46" s="201"/>
      <c r="O46" s="201"/>
      <c r="P46" s="202"/>
    </row>
    <row r="47" spans="1:16">
      <c r="A47" t="s">
        <v>207</v>
      </c>
      <c r="B47" t="s">
        <v>208</v>
      </c>
      <c r="L47" s="200"/>
      <c r="M47" s="201"/>
      <c r="N47" s="201"/>
      <c r="O47" s="201"/>
      <c r="P47" s="202"/>
    </row>
    <row r="48" spans="1:16">
      <c r="A48" t="s">
        <v>209</v>
      </c>
      <c r="B48" t="s">
        <v>210</v>
      </c>
      <c r="L48" s="200"/>
      <c r="M48" s="201"/>
      <c r="N48" s="201"/>
      <c r="O48" s="201"/>
      <c r="P48" s="202"/>
    </row>
    <row r="49" spans="1:16">
      <c r="A49" t="s">
        <v>211</v>
      </c>
      <c r="B49" t="s">
        <v>212</v>
      </c>
      <c r="L49" s="200"/>
      <c r="M49" s="201"/>
      <c r="N49" s="201"/>
      <c r="O49" s="201"/>
      <c r="P49" s="202"/>
    </row>
    <row r="50" spans="1:16" ht="26.25" customHeight="1">
      <c r="A50" t="s">
        <v>213</v>
      </c>
      <c r="B50" t="s">
        <v>214</v>
      </c>
      <c r="L50" s="203"/>
      <c r="M50" s="204"/>
      <c r="N50" s="204"/>
      <c r="O50" s="204"/>
      <c r="P50" s="205"/>
    </row>
    <row r="51" spans="1:16">
      <c r="A51" t="s">
        <v>215</v>
      </c>
      <c r="B51" t="s">
        <v>216</v>
      </c>
    </row>
    <row r="52" spans="1:16">
      <c r="A52" t="s">
        <v>217</v>
      </c>
      <c r="B52" t="s">
        <v>218</v>
      </c>
    </row>
    <row r="53" spans="1:16">
      <c r="A53" t="s">
        <v>219</v>
      </c>
      <c r="B53" t="s">
        <v>220</v>
      </c>
    </row>
    <row r="54" spans="1:16">
      <c r="A54" t="s">
        <v>221</v>
      </c>
      <c r="B54" t="s">
        <v>222</v>
      </c>
    </row>
    <row r="55" spans="1:16">
      <c r="A55" t="s">
        <v>223</v>
      </c>
      <c r="B55" t="s">
        <v>224</v>
      </c>
    </row>
    <row r="56" spans="1:16">
      <c r="A56" t="s">
        <v>225</v>
      </c>
      <c r="B56" t="s">
        <v>226</v>
      </c>
    </row>
    <row r="57" spans="1:16">
      <c r="A57" t="s">
        <v>227</v>
      </c>
      <c r="B57" t="s">
        <v>228</v>
      </c>
    </row>
    <row r="58" spans="1:16">
      <c r="A58" t="s">
        <v>229</v>
      </c>
      <c r="B58" t="s">
        <v>230</v>
      </c>
    </row>
    <row r="59" spans="1:16">
      <c r="A59" t="s">
        <v>231</v>
      </c>
      <c r="B59" t="s">
        <v>232</v>
      </c>
    </row>
    <row r="60" spans="1:16">
      <c r="A60" t="s">
        <v>233</v>
      </c>
      <c r="B60" t="s">
        <v>234</v>
      </c>
    </row>
    <row r="61" spans="1:16">
      <c r="A61" t="s">
        <v>235</v>
      </c>
      <c r="B61" t="s">
        <v>236</v>
      </c>
    </row>
    <row r="62" spans="1:16">
      <c r="A62" t="s">
        <v>237</v>
      </c>
      <c r="B62" t="s">
        <v>238</v>
      </c>
    </row>
    <row r="63" spans="1:16">
      <c r="A63" t="s">
        <v>239</v>
      </c>
      <c r="B63" t="s">
        <v>240</v>
      </c>
    </row>
    <row r="64" spans="1:16">
      <c r="A64" t="s">
        <v>241</v>
      </c>
      <c r="B64" t="s">
        <v>242</v>
      </c>
    </row>
    <row r="65" spans="1:2">
      <c r="A65" t="s">
        <v>243</v>
      </c>
      <c r="B65" t="s">
        <v>244</v>
      </c>
    </row>
    <row r="66" spans="1:2">
      <c r="A66" t="s">
        <v>245</v>
      </c>
      <c r="B66" t="s">
        <v>246</v>
      </c>
    </row>
    <row r="67" spans="1:2">
      <c r="A67" t="s">
        <v>247</v>
      </c>
      <c r="B67" t="s">
        <v>246</v>
      </c>
    </row>
    <row r="68" spans="1:2">
      <c r="A68" t="s">
        <v>248</v>
      </c>
      <c r="B68" t="s">
        <v>246</v>
      </c>
    </row>
    <row r="69" spans="1:2">
      <c r="A69" t="s">
        <v>249</v>
      </c>
      <c r="B69" t="s">
        <v>246</v>
      </c>
    </row>
    <row r="70" spans="1:2">
      <c r="A70" t="s">
        <v>250</v>
      </c>
      <c r="B70" t="s">
        <v>246</v>
      </c>
    </row>
    <row r="71" spans="1:2">
      <c r="A71" t="s">
        <v>251</v>
      </c>
      <c r="B71" t="s">
        <v>246</v>
      </c>
    </row>
    <row r="72" spans="1:2">
      <c r="A72" t="s">
        <v>252</v>
      </c>
      <c r="B72" t="s">
        <v>246</v>
      </c>
    </row>
    <row r="73" spans="1:2">
      <c r="A73" t="s">
        <v>253</v>
      </c>
      <c r="B73" t="s">
        <v>246</v>
      </c>
    </row>
    <row r="74" spans="1:2">
      <c r="A74" t="s">
        <v>254</v>
      </c>
      <c r="B74" t="s">
        <v>246</v>
      </c>
    </row>
    <row r="75" spans="1:2">
      <c r="A75" t="s">
        <v>255</v>
      </c>
      <c r="B75" t="s">
        <v>246</v>
      </c>
    </row>
    <row r="76" spans="1:2">
      <c r="A76" t="s">
        <v>256</v>
      </c>
      <c r="B76" t="s">
        <v>246</v>
      </c>
    </row>
    <row r="77" spans="1:2">
      <c r="A77" t="s">
        <v>257</v>
      </c>
      <c r="B77" t="s">
        <v>246</v>
      </c>
    </row>
    <row r="78" spans="1:2">
      <c r="A78" t="s">
        <v>258</v>
      </c>
      <c r="B78" t="s">
        <v>246</v>
      </c>
    </row>
    <row r="79" spans="1:2">
      <c r="A79" t="s">
        <v>259</v>
      </c>
      <c r="B79" t="s">
        <v>246</v>
      </c>
    </row>
    <row r="80" spans="1:2">
      <c r="A80" t="s">
        <v>260</v>
      </c>
      <c r="B80" t="s">
        <v>246</v>
      </c>
    </row>
    <row r="81" spans="1:2">
      <c r="A81" t="s">
        <v>261</v>
      </c>
      <c r="B81" t="s">
        <v>246</v>
      </c>
    </row>
    <row r="82" spans="1:2">
      <c r="A82" t="s">
        <v>262</v>
      </c>
      <c r="B82" t="s">
        <v>246</v>
      </c>
    </row>
    <row r="83" spans="1:2">
      <c r="A83" t="s">
        <v>263</v>
      </c>
      <c r="B83" t="s">
        <v>246</v>
      </c>
    </row>
    <row r="84" spans="1:2">
      <c r="A84" t="s">
        <v>264</v>
      </c>
      <c r="B84" t="s">
        <v>246</v>
      </c>
    </row>
    <row r="85" spans="1:2">
      <c r="A85" t="s">
        <v>265</v>
      </c>
      <c r="B85" t="s">
        <v>246</v>
      </c>
    </row>
    <row r="86" spans="1:2">
      <c r="A86" t="s">
        <v>266</v>
      </c>
      <c r="B86" t="s">
        <v>267</v>
      </c>
    </row>
    <row r="87" spans="1:2">
      <c r="A87" t="s">
        <v>268</v>
      </c>
      <c r="B87" t="s">
        <v>267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　猛</cp:lastModifiedBy>
  <cp:lastPrinted>2019-01-18T06:59:23Z</cp:lastPrinted>
  <dcterms:created xsi:type="dcterms:W3CDTF">2018-12-13T02:10:19Z</dcterms:created>
  <dcterms:modified xsi:type="dcterms:W3CDTF">2019-01-18T07:03:59Z</dcterms:modified>
  <cp:category/>
</cp:coreProperties>
</file>