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nko\Desktop\"/>
    </mc:Choice>
  </mc:AlternateContent>
  <workbookProtection workbookAlgorithmName="SHA-512" workbookHashValue="SbqFgb6EKxjGWu09InvgoaL4+cVqQI7FCKfIgPAGIyjTibS8QgwzIr6K5W6VNuAOmtZv1TIiIL591cJLyWVxXQ==" workbookSaltValue="sWRTb7p7/1hQEdztkw4vrA==" workbookSpinCount="100000" lockStructure="1"/>
  <bookViews>
    <workbookView xWindow="0" yWindow="0" windowWidth="19200" windowHeight="11370"/>
  </bookViews>
  <sheets>
    <sheet name="法非適用_観光施設・休養宿泊施設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BV30" i="4"/>
  <c r="BV76" i="4"/>
  <c r="FJ52" i="4"/>
  <c r="IX30" i="4"/>
  <c r="FJ30" i="4"/>
  <c r="ML76" i="4"/>
  <c r="BV52" i="4"/>
  <c r="IX76" i="4"/>
  <c r="ML52" i="4"/>
  <c r="C11" i="5"/>
  <c r="D11" i="5"/>
  <c r="E11" i="5"/>
  <c r="B11" i="5"/>
  <c r="LJ76" i="4" l="1"/>
  <c r="AT52" i="4"/>
  <c r="EH30" i="4"/>
  <c r="EH52" i="4"/>
  <c r="HV30" i="4"/>
  <c r="HV76" i="4"/>
  <c r="LJ52" i="4"/>
  <c r="AT30" i="4"/>
  <c r="HV52" i="4"/>
  <c r="AT76" i="4"/>
  <c r="HH52" i="4"/>
  <c r="AF76" i="4"/>
  <c r="DT52" i="4"/>
  <c r="HH30" i="4"/>
  <c r="AF30" i="4"/>
  <c r="KV76" i="4"/>
  <c r="AF52" i="4"/>
  <c r="DT30" i="4"/>
  <c r="HH76" i="4"/>
  <c r="KV52" i="4"/>
  <c r="GT76" i="4"/>
  <c r="GT52" i="4"/>
  <c r="R52" i="4"/>
  <c r="KH52" i="4"/>
  <c r="R76" i="4"/>
  <c r="DF52" i="4"/>
  <c r="GT30" i="4"/>
  <c r="R30" i="4"/>
  <c r="KH76" i="4"/>
  <c r="DF30" i="4"/>
  <c r="LX76" i="4"/>
  <c r="IJ76" i="4"/>
  <c r="LX52" i="4"/>
  <c r="BH30" i="4"/>
  <c r="IJ30" i="4"/>
  <c r="IJ52" i="4"/>
  <c r="BH76" i="4"/>
  <c r="EV52" i="4"/>
  <c r="BH52" i="4"/>
  <c r="EV30" i="4"/>
</calcChain>
</file>

<file path=xl/sharedStrings.xml><?xml version="1.0" encoding="utf-8"?>
<sst xmlns="http://schemas.openxmlformats.org/spreadsheetml/2006/main" count="312" uniqueCount="149">
  <si>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</si>
  <si>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</si>
  <si>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</si>
  <si>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</si>
  <si>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</si>
  <si>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</si>
  <si>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</si>
  <si>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</si>
  <si>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</si>
  <si>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</si>
  <si>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</si>
  <si>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</si>
  <si>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</si>
  <si>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</si>
  <si>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</si>
  <si>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</si>
  <si>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</si>
  <si>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</si>
  <si>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</si>
  <si>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</si>
  <si>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</si>
  <si>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</si>
  <si>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</si>
  <si>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</si>
  <si>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</si>
  <si>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</si>
  <si>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</si>
  <si>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</si>
  <si>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</si>
  <si>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</si>
  <si>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</si>
  <si>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</si>
  <si>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「他会計補助金額」</t>
    <phoneticPr fontId="5"/>
  </si>
  <si>
    <t>「都道府県延宿泊者数に対する割合」</t>
    <phoneticPr fontId="5"/>
  </si>
  <si>
    <t>3. 利用の状況について</t>
    <phoneticPr fontId="5"/>
  </si>
  <si>
    <t>「施設の効率性」</t>
    <phoneticPr fontId="5"/>
  </si>
  <si>
    <t>「人件費負担」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</si>
  <si>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</si>
  <si>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</si>
  <si>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</si>
  <si>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</si>
  <si>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</si>
  <si>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</si>
  <si>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</si>
  <si>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</si>
  <si>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</si>
  <si>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</si>
  <si>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</si>
  <si>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</si>
  <si>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</si>
  <si>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</si>
  <si>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</si>
  <si>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</si>
  <si>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</si>
  <si>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</si>
  <si>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</si>
  <si>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</si>
  <si>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</si>
  <si>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</si>
  <si>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</si>
  <si>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</si>
  <si>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</si>
  <si>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</si>
  <si>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</si>
  <si>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</si>
  <si>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</si>
  <si>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</si>
  <si>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</si>
  <si>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</si>
  <si>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</si>
  <si>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</si>
  <si>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</si>
  <si>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</si>
  <si>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</si>
  <si>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</si>
  <si>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</si>
  <si>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</si>
  <si>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</si>
  <si>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</si>
  <si>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</si>
  <si>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</si>
  <si>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</si>
  <si>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</si>
  <si>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</si>
  <si>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</si>
  <si>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</si>
  <si>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</si>
  <si>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</si>
  <si>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</si>
  <si>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</si>
  <si>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</si>
  <si>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</si>
  <si>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</si>
  <si>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</si>
  <si>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</si>
  <si>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</si>
  <si>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</si>
  <si>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</si>
  <si>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</si>
  <si>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</si>
  <si>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</si>
  <si>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</si>
  <si>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</si>
  <si>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</si>
  <si>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</si>
  <si>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</si>
  <si>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</si>
  <si>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</si>
  <si>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</si>
  <si>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</si>
  <si>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</si>
  <si>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</si>
  <si>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</si>
  <si>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当該値(N-4)</t>
    <phoneticPr fontId="5"/>
  </si>
  <si>
    <t>当該値(N-1)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</si>
  <si>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</si>
  <si>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</si>
  <si>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</si>
  <si>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</si>
  <si>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</si>
  <si>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</si>
  <si>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</si>
  <si>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</si>
  <si>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</si>
  <si>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</si>
  <si>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</si>
  <si>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</si>
  <si>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</si>
  <si>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</si>
  <si>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高知県　宿毛市</t>
  </si>
  <si>
    <t>国民宿舎椰子</t>
  </si>
  <si>
    <t>法非適用</t>
  </si>
  <si>
    <t>観光施設事業</t>
  </si>
  <si>
    <t>休養宿泊施設</t>
  </si>
  <si>
    <t>Ａ２Ｂ２</t>
  </si>
  <si>
    <t>非設置</t>
  </si>
  <si>
    <t>該当数値なし</t>
  </si>
  <si>
    <t>利用料金制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</si>
  <si>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</si>
  <si>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</si>
  <si>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</si>
  <si>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</si>
  <si>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</si>
  <si>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</si>
  <si>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</si>
  <si>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収益については、施設の老朽化に伴い、ここ数年微減傾向にあるものの、平成28年7月に新しい指定管理者による大規模改修と経営改善の結果、利用者数は大幅に増加している。大規模改修により現状で収支はマイナスになっているが、利用者数は高水準で推移しているため、できるだけ早くプラスに転じるよう、期待している。</t>
    <phoneticPr fontId="5"/>
  </si>
  <si>
    <t>資産の増減はないが、築23年が経過し、空調など大きな設備等の老朽化が著しく、修繕機会が多くなっている。平成28年7月に新しい指定管理者による大規模改修の結果、内装や小規模の整備改修が行われたものの、引き続き計画的に改修を行っていく必要がある。</t>
    <phoneticPr fontId="5"/>
  </si>
  <si>
    <t>利用の状況については、微減傾向にあったが、平成28年7月に新しい指定管理者による大規模改修と経営改善の結果、利用者は大幅に増加し、高水準を維持している。</t>
    <rPh sb="0" eb="2">
      <t>リヨウ</t>
    </rPh>
    <rPh sb="3" eb="5">
      <t>ジョウキョウ</t>
    </rPh>
    <rPh sb="65" eb="68">
      <t>コウスイジュン</t>
    </rPh>
    <rPh sb="69" eb="71">
      <t>イジ</t>
    </rPh>
    <phoneticPr fontId="5"/>
  </si>
  <si>
    <t>築23年が経過し、建物の資産価値は減少しているものの、新しい指定管理者による大規模改修や経営改善の結果、利用者が大幅に増加し、本市を代表する宿泊施設・観光施設として復活している。利用者の様々なニーズを捉え、引き続き安定的な利用促進につながるよう、取り組んで行きた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</si>
</sst>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1" fontId="0" fillId="0" borderId="5" xfId="1" applyNumberFormat="1" applyFont="1" applyBorder="1" applyAlignment="1">
      <alignment vertical="center" shrinkToFit="1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A-4714-A4ED-B26D14C8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400</c:v>
                </c:pt>
                <c:pt idx="1">
                  <c:v>525</c:v>
                </c:pt>
                <c:pt idx="2">
                  <c:v>503</c:v>
                </c:pt>
                <c:pt idx="3">
                  <c:v>457</c:v>
                </c:pt>
                <c:pt idx="4">
                  <c:v>1153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0A-4714-A4ED-B26D14C89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dateAx>
        <c:axId val="8198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4512"/>
        <c:crosses val="autoZero"/>
        <c:auto val="1"/>
        <c:lblOffset val="100"/>
        <c:baseTimeUnit val="years"/>
      </c:date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E2C-4C6A-9D60-F2BB130BF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2C-4C6A-9D60-F2BB130BF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dateAx>
        <c:axId val="8196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69536"/>
        <c:crosses val="autoZero"/>
        <c:auto val="1"/>
        <c:lblOffset val="100"/>
        <c:baseTimeUnit val="years"/>
      </c:date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3.0099999999999998E-2</c:v>
                </c:pt>
                <c:pt idx="1">
                  <c:v>3.7199999999999997E-2</c:v>
                </c:pt>
                <c:pt idx="2">
                  <c:v>3.3599999999999998E-2</c:v>
                </c:pt>
                <c:pt idx="3">
                  <c:v>3.2599999999999997E-2</c:v>
                </c:pt>
                <c:pt idx="4">
                  <c:v>4.9299999999999997E-2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6A-4723-A96B-133B0B81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3.5999999999999999E-3</c:v>
                </c:pt>
                <c:pt idx="1">
                  <c:v>3.0999999999999999E-3</c:v>
                </c:pt>
                <c:pt idx="2">
                  <c:v>3.3999999999999998E-3</c:v>
                </c:pt>
                <c:pt idx="3">
                  <c:v>5.1000000000000004E-3</c:v>
                </c:pt>
                <c:pt idx="4">
                  <c:v>6.8999999999999999E-3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A-4723-A96B-133B0B81E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dateAx>
        <c:axId val="96025600"/>
        <c:scaling>
          <c:orientation val="minMax"/>
        </c:scaling>
        <c:delete val="0"/>
        <c:axPos val="b"/>
        <c:numFmt formatCode="ge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Offset val="100"/>
        <c:baseTimeUnit val="years"/>
      </c:date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dateAx>
        <c:axId val="96100352"/>
        <c:scaling>
          <c:orientation val="minMax"/>
        </c:scaling>
        <c:delete val="1"/>
        <c:axPos val="b"/>
        <c:numFmt formatCode="ge" sourceLinked="1"/>
        <c:majorTickMark val="out"/>
        <c:minorTickMark val="none"/>
        <c:tickLblPos val="nextTo"/>
        <c:crossAx val="96098560"/>
        <c:crosses val="autoZero"/>
        <c:auto val="1"/>
        <c:lblOffset val="100"/>
        <c:baseTimeUnit val="days"/>
      </c:date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21-42F9-AECA-51775468B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29.8</c:v>
                </c:pt>
                <c:pt idx="1">
                  <c:v>25.3</c:v>
                </c:pt>
                <c:pt idx="2">
                  <c:v>23</c:v>
                </c:pt>
                <c:pt idx="3">
                  <c:v>21.8</c:v>
                </c:pt>
                <c:pt idx="4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2F9-AECA-51775468B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96.8</c:v>
                </c:pt>
                <c:pt idx="2">
                  <c:v>93</c:v>
                </c:pt>
                <c:pt idx="3">
                  <c:v>83.3</c:v>
                </c:pt>
                <c:pt idx="4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4-4E70-971D-D9FF0ED3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96.6</c:v>
                </c:pt>
                <c:pt idx="1">
                  <c:v>82.6</c:v>
                </c:pt>
                <c:pt idx="2">
                  <c:v>84.4</c:v>
                </c:pt>
                <c:pt idx="3">
                  <c:v>83.9</c:v>
                </c:pt>
                <c:pt idx="4">
                  <c:v>154.5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84-4E70-971D-D9FF0ED3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dateAx>
        <c:axId val="7644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47104"/>
        <c:crosses val="autoZero"/>
        <c:auto val="1"/>
        <c:lblOffset val="100"/>
        <c:baseTimeUnit val="years"/>
      </c:date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-1334</c:v>
                </c:pt>
                <c:pt idx="1">
                  <c:v>-4380</c:v>
                </c:pt>
                <c:pt idx="2">
                  <c:v>-9576</c:v>
                </c:pt>
                <c:pt idx="3">
                  <c:v>-42344</c:v>
                </c:pt>
                <c:pt idx="4">
                  <c:v>-3102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E-40E7-A317-64FF004C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6597</c:v>
                </c:pt>
                <c:pt idx="1">
                  <c:v>3486</c:v>
                </c:pt>
                <c:pt idx="2">
                  <c:v>9064</c:v>
                </c:pt>
                <c:pt idx="3">
                  <c:v>2276</c:v>
                </c:pt>
                <c:pt idx="4">
                  <c:v>-8016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E-40E7-A317-64FF004C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dateAx>
        <c:axId val="7839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00512"/>
        <c:crosses val="autoZero"/>
        <c:auto val="1"/>
        <c:lblOffset val="100"/>
        <c:baseTimeUnit val="years"/>
      </c:date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-0.9</c:v>
                </c:pt>
                <c:pt idx="1">
                  <c:v>-3.4</c:v>
                </c:pt>
                <c:pt idx="2">
                  <c:v>-7.6</c:v>
                </c:pt>
                <c:pt idx="3">
                  <c:v>-20.100000000000001</c:v>
                </c:pt>
                <c:pt idx="4">
                  <c:v>-1.2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8-4B29-A8FC-235E9EC64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30</c:v>
                </c:pt>
                <c:pt idx="1">
                  <c:v>18.600000000000001</c:v>
                </c:pt>
                <c:pt idx="2">
                  <c:v>29.3</c:v>
                </c:pt>
                <c:pt idx="3">
                  <c:v>17.2</c:v>
                </c:pt>
                <c:pt idx="4">
                  <c:v>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28-4B29-A8FC-235E9EC64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dateAx>
        <c:axId val="7841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0608"/>
        <c:crosses val="autoZero"/>
        <c:auto val="1"/>
        <c:lblOffset val="100"/>
        <c:baseTimeUnit val="years"/>
      </c:date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31.9</c:v>
                </c:pt>
                <c:pt idx="1">
                  <c:v>32.700000000000003</c:v>
                </c:pt>
                <c:pt idx="2">
                  <c:v>36.4</c:v>
                </c:pt>
                <c:pt idx="3">
                  <c:v>41.1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5-4FD7-9E1C-4F2C714DD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27</c:v>
                </c:pt>
                <c:pt idx="1">
                  <c:v>28.8</c:v>
                </c:pt>
                <c:pt idx="2">
                  <c:v>29.3</c:v>
                </c:pt>
                <c:pt idx="3">
                  <c:v>30.2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5-4FD7-9E1C-4F2C714DD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dateAx>
        <c:axId val="7844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44800"/>
        <c:crosses val="autoZero"/>
        <c:auto val="1"/>
        <c:lblOffset val="100"/>
        <c:baseTimeUnit val="years"/>
      </c:date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24.9</c:v>
                </c:pt>
                <c:pt idx="2">
                  <c:v>25.9</c:v>
                </c:pt>
                <c:pt idx="3">
                  <c:v>39.799999999999997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4-486A-838F-442C902D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32.200000000000003</c:v>
                </c:pt>
                <c:pt idx="1">
                  <c:v>31.3</c:v>
                </c:pt>
                <c:pt idx="2">
                  <c:v>31.6</c:v>
                </c:pt>
                <c:pt idx="3">
                  <c:v>33.1</c:v>
                </c:pt>
                <c:pt idx="4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4-486A-838F-442C902D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dateAx>
        <c:axId val="8150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08224"/>
        <c:crosses val="autoZero"/>
        <c:auto val="1"/>
        <c:lblOffset val="100"/>
        <c:baseTimeUnit val="years"/>
      </c:date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27-4423-B8E5-65989006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260.89999999999998</c:v>
                </c:pt>
                <c:pt idx="1">
                  <c:v>141.6</c:v>
                </c:pt>
                <c:pt idx="2">
                  <c:v>484.4</c:v>
                </c:pt>
                <c:pt idx="3">
                  <c:v>94.3</c:v>
                </c:pt>
                <c:pt idx="4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27-4423-B8E5-65989006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dateAx>
        <c:axId val="815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6512"/>
        <c:crosses val="autoZero"/>
        <c:auto val="1"/>
        <c:lblOffset val="100"/>
        <c:baseTimeUnit val="years"/>
      </c:date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7E3-497B-B01E-E94D5BCF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E3-497B-B01E-E94D5BCF9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dateAx>
        <c:axId val="815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24864"/>
        <c:crosses val="autoZero"/>
        <c:auto val="1"/>
        <c:lblOffset val="100"/>
        <c:baseTimeUnit val="years"/>
      </c:date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【6,552】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【△10,266】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【△21.3】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IS43" zoomScaleNormal="100" zoomScaleSheetLayoutView="70" workbookViewId="0">
      <selection activeCell="NI66" sqref="NI66:NW82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</row>
    <row r="3" spans="1:387" ht="9.75" customHeight="1" x14ac:dyDescent="0.15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</row>
    <row r="4" spans="1:387" ht="9.75" customHeight="1" x14ac:dyDescent="0.15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82" t="str">
        <f>データ!H6&amp;"　"&amp;データ!I6</f>
        <v>高知県宿毛市　国民宿舎椰子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5"/>
      <c r="AQ7" s="83" t="s">
        <v>2</v>
      </c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5"/>
      <c r="CF7" s="83" t="s">
        <v>3</v>
      </c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5"/>
      <c r="DU7" s="86" t="s">
        <v>4</v>
      </c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6" t="s">
        <v>6</v>
      </c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/>
      <c r="JR7" s="86"/>
      <c r="JS7" s="86"/>
      <c r="JT7" s="86"/>
      <c r="JU7" s="86"/>
      <c r="JV7" s="86" t="s">
        <v>7</v>
      </c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/>
      <c r="LK7" s="86"/>
      <c r="LL7" s="86"/>
      <c r="LM7" s="86"/>
      <c r="LN7" s="86"/>
      <c r="LO7" s="86" t="s">
        <v>8</v>
      </c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86"/>
      <c r="ND7" s="86"/>
      <c r="NE7" s="86"/>
      <c r="NF7" s="86"/>
      <c r="NG7" s="86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観光施設事業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休養宿泊施設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4">
        <f>データ!S7</f>
        <v>7891</v>
      </c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87" t="str">
        <f>データ!T7</f>
        <v>利用料金制</v>
      </c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>
        <f>データ!U7</f>
        <v>35</v>
      </c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88"/>
      <c r="ND8" s="88"/>
      <c r="NE8" s="88"/>
      <c r="NF8" s="88"/>
      <c r="NG8" s="88"/>
      <c r="NH8" s="3"/>
      <c r="NI8" s="89" t="s">
        <v>10</v>
      </c>
      <c r="NJ8" s="90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15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5"/>
      <c r="AQ9" s="83" t="s">
        <v>13</v>
      </c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5"/>
      <c r="CF9" s="83" t="s">
        <v>14</v>
      </c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5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6" t="s">
        <v>16</v>
      </c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/>
      <c r="JR9" s="86"/>
      <c r="JS9" s="86"/>
      <c r="JT9" s="86"/>
      <c r="JU9" s="86"/>
      <c r="JV9" s="86" t="s">
        <v>17</v>
      </c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/>
      <c r="LK9" s="86"/>
      <c r="LL9" s="86"/>
      <c r="LM9" s="86"/>
      <c r="LN9" s="86"/>
      <c r="LO9" s="86" t="s">
        <v>18</v>
      </c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86"/>
      <c r="ND9" s="86"/>
      <c r="NE9" s="86"/>
      <c r="NF9" s="86"/>
      <c r="NG9" s="86"/>
      <c r="NH9" s="3"/>
      <c r="NI9" s="95" t="s">
        <v>19</v>
      </c>
      <c r="NJ9" s="96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15">
      <c r="A10" s="2"/>
      <c r="B10" s="97" t="str">
        <f>データ!O7</f>
        <v>該当数値なし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9"/>
      <c r="AQ10" s="97" t="str">
        <f>データ!P7</f>
        <v>該当数値なし</v>
      </c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9"/>
      <c r="CF10" s="100">
        <f>データ!Q7</f>
        <v>4126</v>
      </c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2"/>
      <c r="DU10" s="94">
        <f>データ!R7</f>
        <v>100</v>
      </c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7" t="str">
        <f>データ!V7</f>
        <v>有</v>
      </c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>
        <f>データ!W7</f>
        <v>83.3</v>
      </c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8"/>
      <c r="LK10" s="88"/>
      <c r="LL10" s="88"/>
      <c r="LM10" s="88"/>
      <c r="LN10" s="88"/>
      <c r="LO10" s="87" t="str">
        <f>データ!X7</f>
        <v>有</v>
      </c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2"/>
      <c r="NI10" s="103" t="s">
        <v>21</v>
      </c>
      <c r="NJ10" s="104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5" t="s">
        <v>23</v>
      </c>
      <c r="NJ11" s="105"/>
      <c r="NK11" s="105"/>
      <c r="NL11" s="105"/>
      <c r="NM11" s="105"/>
      <c r="NN11" s="105"/>
      <c r="NO11" s="105"/>
      <c r="NP11" s="105"/>
      <c r="NQ11" s="105"/>
      <c r="NR11" s="105"/>
      <c r="NS11" s="105"/>
      <c r="NT11" s="105"/>
      <c r="NU11" s="105"/>
      <c r="NV11" s="105"/>
      <c r="NW11" s="105"/>
    </row>
    <row r="12" spans="1:387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  <c r="NS12" s="105"/>
      <c r="NT12" s="105"/>
      <c r="NU12" s="105"/>
      <c r="NV12" s="105"/>
      <c r="NW12" s="105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  <c r="NS13" s="106"/>
      <c r="NT13" s="106"/>
      <c r="NU13" s="106"/>
      <c r="NV13" s="106"/>
      <c r="NW13" s="106"/>
    </row>
    <row r="14" spans="1:387" ht="13.5" customHeight="1" x14ac:dyDescent="0.15">
      <c r="A14" s="18"/>
      <c r="B14" s="6"/>
      <c r="C14" s="7"/>
      <c r="D14" s="7"/>
      <c r="E14" s="7"/>
      <c r="F14" s="7"/>
      <c r="G14" s="7"/>
      <c r="H14" s="107" t="s">
        <v>24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  <c r="IW14" s="107"/>
      <c r="IX14" s="107"/>
      <c r="IY14" s="107"/>
      <c r="IZ14" s="107"/>
      <c r="JA14" s="107"/>
      <c r="JB14" s="107"/>
      <c r="JC14" s="107"/>
      <c r="JD14" s="107"/>
      <c r="JE14" s="107"/>
      <c r="JF14" s="107"/>
      <c r="JG14" s="107"/>
      <c r="JH14" s="107"/>
      <c r="JI14" s="107"/>
      <c r="JJ14" s="107"/>
      <c r="JK14" s="107"/>
      <c r="JL14" s="107"/>
      <c r="JM14" s="107"/>
      <c r="JN14" s="7"/>
      <c r="JO14" s="7"/>
      <c r="JP14" s="7"/>
      <c r="JQ14" s="7"/>
      <c r="JR14" s="7"/>
      <c r="JS14" s="7"/>
      <c r="JT14" s="109" t="s">
        <v>25</v>
      </c>
      <c r="JU14" s="107"/>
      <c r="JV14" s="107"/>
      <c r="JW14" s="107"/>
      <c r="JX14" s="107"/>
      <c r="JY14" s="107"/>
      <c r="JZ14" s="107"/>
      <c r="KA14" s="107"/>
      <c r="KB14" s="107"/>
      <c r="KC14" s="107"/>
      <c r="KD14" s="107"/>
      <c r="KE14" s="107"/>
      <c r="KF14" s="107"/>
      <c r="KG14" s="107"/>
      <c r="KH14" s="107"/>
      <c r="KI14" s="107"/>
      <c r="KJ14" s="107"/>
      <c r="KK14" s="107"/>
      <c r="KL14" s="107"/>
      <c r="KM14" s="107"/>
      <c r="KN14" s="107"/>
      <c r="KO14" s="107"/>
      <c r="KP14" s="107"/>
      <c r="KQ14" s="107"/>
      <c r="KR14" s="107"/>
      <c r="KS14" s="107"/>
      <c r="KT14" s="107"/>
      <c r="KU14" s="107"/>
      <c r="KV14" s="107"/>
      <c r="KW14" s="107"/>
      <c r="KX14" s="107"/>
      <c r="KY14" s="107"/>
      <c r="KZ14" s="107"/>
      <c r="LA14" s="107"/>
      <c r="LB14" s="107"/>
      <c r="LC14" s="107"/>
      <c r="LD14" s="107"/>
      <c r="LE14" s="107"/>
      <c r="LF14" s="107"/>
      <c r="LG14" s="107"/>
      <c r="LH14" s="107"/>
      <c r="LI14" s="107"/>
      <c r="LJ14" s="107"/>
      <c r="LK14" s="107"/>
      <c r="LL14" s="107"/>
      <c r="LM14" s="107"/>
      <c r="LN14" s="107"/>
      <c r="LO14" s="107"/>
      <c r="LP14" s="107"/>
      <c r="LQ14" s="107"/>
      <c r="LR14" s="107"/>
      <c r="LS14" s="107"/>
      <c r="LT14" s="107"/>
      <c r="LU14" s="107"/>
      <c r="LV14" s="107"/>
      <c r="LW14" s="107"/>
      <c r="LX14" s="107"/>
      <c r="LY14" s="107"/>
      <c r="LZ14" s="107"/>
      <c r="MA14" s="107"/>
      <c r="MB14" s="107"/>
      <c r="MC14" s="107"/>
      <c r="MD14" s="107"/>
      <c r="ME14" s="107"/>
      <c r="MF14" s="107"/>
      <c r="MG14" s="107"/>
      <c r="MH14" s="107"/>
      <c r="MI14" s="107"/>
      <c r="MJ14" s="107"/>
      <c r="MK14" s="107"/>
      <c r="ML14" s="107"/>
      <c r="MM14" s="107"/>
      <c r="MN14" s="107"/>
      <c r="MO14" s="107"/>
      <c r="MP14" s="107"/>
      <c r="MQ14" s="107"/>
      <c r="MR14" s="107"/>
      <c r="MS14" s="107"/>
      <c r="MT14" s="107"/>
      <c r="MU14" s="107"/>
      <c r="MV14" s="107"/>
      <c r="MW14" s="107"/>
      <c r="MX14" s="107"/>
      <c r="MY14" s="107"/>
      <c r="MZ14" s="107"/>
      <c r="NA14" s="107"/>
      <c r="NB14" s="107"/>
      <c r="NC14" s="107"/>
      <c r="ND14" s="107"/>
      <c r="NE14" s="107"/>
      <c r="NF14" s="107"/>
      <c r="NG14" s="110"/>
      <c r="NH14" s="2"/>
      <c r="NI14" s="113" t="s">
        <v>26</v>
      </c>
      <c r="NJ14" s="114"/>
      <c r="NK14" s="114"/>
      <c r="NL14" s="114"/>
      <c r="NM14" s="114"/>
      <c r="NN14" s="114"/>
      <c r="NO14" s="114"/>
      <c r="NP14" s="114"/>
      <c r="NQ14" s="114"/>
      <c r="NR14" s="114"/>
      <c r="NS14" s="114"/>
      <c r="NT14" s="114"/>
      <c r="NU14" s="114"/>
      <c r="NV14" s="114"/>
      <c r="NW14" s="115"/>
    </row>
    <row r="15" spans="1:387" ht="13.5" customHeight="1" x14ac:dyDescent="0.15">
      <c r="A15" s="2"/>
      <c r="B15" s="19"/>
      <c r="C15" s="20"/>
      <c r="D15" s="20"/>
      <c r="E15" s="20"/>
      <c r="F15" s="20"/>
      <c r="G15" s="20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  <c r="IX15" s="108"/>
      <c r="IY15" s="108"/>
      <c r="IZ15" s="108"/>
      <c r="JA15" s="108"/>
      <c r="JB15" s="108"/>
      <c r="JC15" s="108"/>
      <c r="JD15" s="108"/>
      <c r="JE15" s="108"/>
      <c r="JF15" s="108"/>
      <c r="JG15" s="108"/>
      <c r="JH15" s="108"/>
      <c r="JI15" s="108"/>
      <c r="JJ15" s="108"/>
      <c r="JK15" s="108"/>
      <c r="JL15" s="108"/>
      <c r="JM15" s="108"/>
      <c r="JN15" s="20"/>
      <c r="JO15" s="20"/>
      <c r="JP15" s="20"/>
      <c r="JQ15" s="20"/>
      <c r="JR15" s="20"/>
      <c r="JS15" s="20"/>
      <c r="JT15" s="111"/>
      <c r="JU15" s="108"/>
      <c r="JV15" s="108"/>
      <c r="JW15" s="108"/>
      <c r="JX15" s="108"/>
      <c r="JY15" s="108"/>
      <c r="JZ15" s="108"/>
      <c r="KA15" s="108"/>
      <c r="KB15" s="108"/>
      <c r="KC15" s="108"/>
      <c r="KD15" s="108"/>
      <c r="KE15" s="108"/>
      <c r="KF15" s="108"/>
      <c r="KG15" s="108"/>
      <c r="KH15" s="108"/>
      <c r="KI15" s="108"/>
      <c r="KJ15" s="108"/>
      <c r="KK15" s="108"/>
      <c r="KL15" s="108"/>
      <c r="KM15" s="108"/>
      <c r="KN15" s="108"/>
      <c r="KO15" s="108"/>
      <c r="KP15" s="108"/>
      <c r="KQ15" s="108"/>
      <c r="KR15" s="108"/>
      <c r="KS15" s="108"/>
      <c r="KT15" s="108"/>
      <c r="KU15" s="108"/>
      <c r="KV15" s="108"/>
      <c r="KW15" s="108"/>
      <c r="KX15" s="108"/>
      <c r="KY15" s="108"/>
      <c r="KZ15" s="108"/>
      <c r="LA15" s="108"/>
      <c r="LB15" s="108"/>
      <c r="LC15" s="108"/>
      <c r="LD15" s="108"/>
      <c r="LE15" s="108"/>
      <c r="LF15" s="108"/>
      <c r="LG15" s="108"/>
      <c r="LH15" s="108"/>
      <c r="LI15" s="108"/>
      <c r="LJ15" s="108"/>
      <c r="LK15" s="108"/>
      <c r="LL15" s="108"/>
      <c r="LM15" s="108"/>
      <c r="LN15" s="108"/>
      <c r="LO15" s="108"/>
      <c r="LP15" s="108"/>
      <c r="LQ15" s="108"/>
      <c r="LR15" s="108"/>
      <c r="LS15" s="108"/>
      <c r="LT15" s="108"/>
      <c r="LU15" s="108"/>
      <c r="LV15" s="108"/>
      <c r="LW15" s="108"/>
      <c r="LX15" s="108"/>
      <c r="LY15" s="108"/>
      <c r="LZ15" s="108"/>
      <c r="MA15" s="108"/>
      <c r="MB15" s="108"/>
      <c r="MC15" s="108"/>
      <c r="MD15" s="108"/>
      <c r="ME15" s="108"/>
      <c r="MF15" s="108"/>
      <c r="MG15" s="108"/>
      <c r="MH15" s="108"/>
      <c r="MI15" s="108"/>
      <c r="MJ15" s="108"/>
      <c r="MK15" s="108"/>
      <c r="ML15" s="108"/>
      <c r="MM15" s="108"/>
      <c r="MN15" s="108"/>
      <c r="MO15" s="108"/>
      <c r="MP15" s="108"/>
      <c r="MQ15" s="108"/>
      <c r="MR15" s="108"/>
      <c r="MS15" s="108"/>
      <c r="MT15" s="108"/>
      <c r="MU15" s="108"/>
      <c r="MV15" s="108"/>
      <c r="MW15" s="108"/>
      <c r="MX15" s="108"/>
      <c r="MY15" s="108"/>
      <c r="MZ15" s="108"/>
      <c r="NA15" s="108"/>
      <c r="NB15" s="108"/>
      <c r="NC15" s="108"/>
      <c r="ND15" s="108"/>
      <c r="NE15" s="108"/>
      <c r="NF15" s="108"/>
      <c r="NG15" s="112"/>
      <c r="NH15" s="2"/>
      <c r="NI15" s="116" t="s">
        <v>145</v>
      </c>
      <c r="NJ15" s="117"/>
      <c r="NK15" s="117"/>
      <c r="NL15" s="117"/>
      <c r="NM15" s="117"/>
      <c r="NN15" s="117"/>
      <c r="NO15" s="117"/>
      <c r="NP15" s="117"/>
      <c r="NQ15" s="117"/>
      <c r="NR15" s="117"/>
      <c r="NS15" s="117"/>
      <c r="NT15" s="117"/>
      <c r="NU15" s="117"/>
      <c r="NV15" s="117"/>
      <c r="NW15" s="118"/>
    </row>
    <row r="16" spans="1:387" ht="13.5" customHeight="1" x14ac:dyDescent="0.15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6"/>
      <c r="NJ16" s="117"/>
      <c r="NK16" s="117"/>
      <c r="NL16" s="117"/>
      <c r="NM16" s="117"/>
      <c r="NN16" s="117"/>
      <c r="NO16" s="117"/>
      <c r="NP16" s="117"/>
      <c r="NQ16" s="117"/>
      <c r="NR16" s="117"/>
      <c r="NS16" s="117"/>
      <c r="NT16" s="117"/>
      <c r="NU16" s="117"/>
      <c r="NV16" s="117"/>
      <c r="NW16" s="118"/>
    </row>
    <row r="17" spans="1:387" ht="13.5" customHeight="1" x14ac:dyDescent="0.15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6"/>
      <c r="NJ17" s="117"/>
      <c r="NK17" s="117"/>
      <c r="NL17" s="117"/>
      <c r="NM17" s="117"/>
      <c r="NN17" s="117"/>
      <c r="NO17" s="117"/>
      <c r="NP17" s="117"/>
      <c r="NQ17" s="117"/>
      <c r="NR17" s="117"/>
      <c r="NS17" s="117"/>
      <c r="NT17" s="117"/>
      <c r="NU17" s="117"/>
      <c r="NV17" s="117"/>
      <c r="NW17" s="118"/>
    </row>
    <row r="18" spans="1:387" ht="13.5" customHeight="1" x14ac:dyDescent="0.15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6"/>
      <c r="NJ18" s="117"/>
      <c r="NK18" s="117"/>
      <c r="NL18" s="117"/>
      <c r="NM18" s="117"/>
      <c r="NN18" s="117"/>
      <c r="NO18" s="117"/>
      <c r="NP18" s="117"/>
      <c r="NQ18" s="117"/>
      <c r="NR18" s="117"/>
      <c r="NS18" s="117"/>
      <c r="NT18" s="117"/>
      <c r="NU18" s="117"/>
      <c r="NV18" s="117"/>
      <c r="NW18" s="118"/>
    </row>
    <row r="19" spans="1:387" ht="13.5" customHeight="1" x14ac:dyDescent="0.15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6"/>
      <c r="NJ19" s="117"/>
      <c r="NK19" s="117"/>
      <c r="NL19" s="117"/>
      <c r="NM19" s="117"/>
      <c r="NN19" s="117"/>
      <c r="NO19" s="117"/>
      <c r="NP19" s="117"/>
      <c r="NQ19" s="117"/>
      <c r="NR19" s="117"/>
      <c r="NS19" s="117"/>
      <c r="NT19" s="117"/>
      <c r="NU19" s="117"/>
      <c r="NV19" s="117"/>
      <c r="NW19" s="118"/>
    </row>
    <row r="20" spans="1:387" ht="13.5" customHeight="1" x14ac:dyDescent="0.15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6"/>
      <c r="NJ20" s="117"/>
      <c r="NK20" s="117"/>
      <c r="NL20" s="117"/>
      <c r="NM20" s="117"/>
      <c r="NN20" s="117"/>
      <c r="NO20" s="117"/>
      <c r="NP20" s="117"/>
      <c r="NQ20" s="117"/>
      <c r="NR20" s="117"/>
      <c r="NS20" s="117"/>
      <c r="NT20" s="117"/>
      <c r="NU20" s="117"/>
      <c r="NV20" s="117"/>
      <c r="NW20" s="118"/>
    </row>
    <row r="21" spans="1:387" ht="13.5" customHeight="1" x14ac:dyDescent="0.15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6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8"/>
    </row>
    <row r="22" spans="1:387" ht="13.5" customHeight="1" x14ac:dyDescent="0.15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6"/>
      <c r="NJ22" s="117"/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8"/>
    </row>
    <row r="23" spans="1:387" ht="13.5" customHeight="1" x14ac:dyDescent="0.15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6"/>
      <c r="NJ23" s="117"/>
      <c r="NK23" s="117"/>
      <c r="NL23" s="117"/>
      <c r="NM23" s="117"/>
      <c r="NN23" s="117"/>
      <c r="NO23" s="117"/>
      <c r="NP23" s="117"/>
      <c r="NQ23" s="117"/>
      <c r="NR23" s="117"/>
      <c r="NS23" s="117"/>
      <c r="NT23" s="117"/>
      <c r="NU23" s="117"/>
      <c r="NV23" s="117"/>
      <c r="NW23" s="118"/>
    </row>
    <row r="24" spans="1:387" ht="13.5" customHeight="1" x14ac:dyDescent="0.15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6"/>
      <c r="NJ24" s="117"/>
      <c r="NK24" s="117"/>
      <c r="NL24" s="117"/>
      <c r="NM24" s="117"/>
      <c r="NN24" s="117"/>
      <c r="NO24" s="117"/>
      <c r="NP24" s="117"/>
      <c r="NQ24" s="117"/>
      <c r="NR24" s="117"/>
      <c r="NS24" s="117"/>
      <c r="NT24" s="117"/>
      <c r="NU24" s="117"/>
      <c r="NV24" s="117"/>
      <c r="NW24" s="118"/>
    </row>
    <row r="25" spans="1:387" ht="13.5" customHeight="1" x14ac:dyDescent="0.15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6"/>
      <c r="NJ25" s="117"/>
      <c r="NK25" s="117"/>
      <c r="NL25" s="117"/>
      <c r="NM25" s="117"/>
      <c r="NN25" s="117"/>
      <c r="NO25" s="117"/>
      <c r="NP25" s="117"/>
      <c r="NQ25" s="117"/>
      <c r="NR25" s="117"/>
      <c r="NS25" s="117"/>
      <c r="NT25" s="117"/>
      <c r="NU25" s="117"/>
      <c r="NV25" s="117"/>
      <c r="NW25" s="118"/>
    </row>
    <row r="26" spans="1:387" ht="13.5" customHeight="1" x14ac:dyDescent="0.15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6"/>
      <c r="NJ26" s="117"/>
      <c r="NK26" s="117"/>
      <c r="NL26" s="117"/>
      <c r="NM26" s="117"/>
      <c r="NN26" s="117"/>
      <c r="NO26" s="117"/>
      <c r="NP26" s="117"/>
      <c r="NQ26" s="117"/>
      <c r="NR26" s="117"/>
      <c r="NS26" s="117"/>
      <c r="NT26" s="117"/>
      <c r="NU26" s="117"/>
      <c r="NV26" s="117"/>
      <c r="NW26" s="118"/>
    </row>
    <row r="27" spans="1:387" ht="13.5" customHeight="1" x14ac:dyDescent="0.15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6"/>
      <c r="NJ27" s="117"/>
      <c r="NK27" s="117"/>
      <c r="NL27" s="117"/>
      <c r="NM27" s="117"/>
      <c r="NN27" s="117"/>
      <c r="NO27" s="117"/>
      <c r="NP27" s="117"/>
      <c r="NQ27" s="117"/>
      <c r="NR27" s="117"/>
      <c r="NS27" s="117"/>
      <c r="NT27" s="117"/>
      <c r="NU27" s="117"/>
      <c r="NV27" s="117"/>
      <c r="NW27" s="118"/>
    </row>
    <row r="28" spans="1:387" ht="13.5" customHeight="1" x14ac:dyDescent="0.15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6"/>
      <c r="NJ28" s="117"/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8"/>
    </row>
    <row r="29" spans="1:387" ht="13.5" customHeight="1" x14ac:dyDescent="0.15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6"/>
      <c r="NJ29" s="117"/>
      <c r="NK29" s="117"/>
      <c r="NL29" s="117"/>
      <c r="NM29" s="117"/>
      <c r="NN29" s="117"/>
      <c r="NO29" s="117"/>
      <c r="NP29" s="117"/>
      <c r="NQ29" s="117"/>
      <c r="NR29" s="117"/>
      <c r="NS29" s="117"/>
      <c r="NT29" s="117"/>
      <c r="NU29" s="117"/>
      <c r="NV29" s="117"/>
      <c r="NW29" s="118"/>
    </row>
    <row r="30" spans="1:387" ht="13.5" customHeight="1" x14ac:dyDescent="0.15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2">
        <f>データ!$B$11</f>
        <v>41275</v>
      </c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>
        <f>データ!$C$11</f>
        <v>41640</v>
      </c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>
        <f>データ!$D$11</f>
        <v>42005</v>
      </c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>
        <f>データ!$E$11</f>
        <v>42370</v>
      </c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>
        <f>データ!$F$11</f>
        <v>42736</v>
      </c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22"/>
      <c r="CI30" s="122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2">
        <f>データ!$B$11</f>
        <v>41275</v>
      </c>
      <c r="DG30" s="122"/>
      <c r="DH30" s="122"/>
      <c r="DI30" s="122"/>
      <c r="DJ30" s="122"/>
      <c r="DK30" s="122"/>
      <c r="DL30" s="122"/>
      <c r="DM30" s="122"/>
      <c r="DN30" s="122"/>
      <c r="DO30" s="122"/>
      <c r="DP30" s="122"/>
      <c r="DQ30" s="122"/>
      <c r="DR30" s="122"/>
      <c r="DS30" s="122"/>
      <c r="DT30" s="122">
        <f>データ!$C$11</f>
        <v>41640</v>
      </c>
      <c r="DU30" s="122"/>
      <c r="DV30" s="122"/>
      <c r="DW30" s="122"/>
      <c r="DX30" s="122"/>
      <c r="DY30" s="122"/>
      <c r="DZ30" s="122"/>
      <c r="EA30" s="122"/>
      <c r="EB30" s="122"/>
      <c r="EC30" s="122"/>
      <c r="ED30" s="122"/>
      <c r="EE30" s="122"/>
      <c r="EF30" s="122"/>
      <c r="EG30" s="122"/>
      <c r="EH30" s="122">
        <f>データ!$D$11</f>
        <v>42005</v>
      </c>
      <c r="EI30" s="122"/>
      <c r="EJ30" s="122"/>
      <c r="EK30" s="122"/>
      <c r="EL30" s="122"/>
      <c r="EM30" s="122"/>
      <c r="EN30" s="122"/>
      <c r="EO30" s="122"/>
      <c r="EP30" s="122"/>
      <c r="EQ30" s="122"/>
      <c r="ER30" s="122"/>
      <c r="ES30" s="122"/>
      <c r="ET30" s="122"/>
      <c r="EU30" s="122"/>
      <c r="EV30" s="122">
        <f>データ!$E$11</f>
        <v>42370</v>
      </c>
      <c r="EW30" s="122"/>
      <c r="EX30" s="122"/>
      <c r="EY30" s="122"/>
      <c r="EZ30" s="122"/>
      <c r="FA30" s="122"/>
      <c r="FB30" s="122"/>
      <c r="FC30" s="122"/>
      <c r="FD30" s="122"/>
      <c r="FE30" s="122"/>
      <c r="FF30" s="122"/>
      <c r="FG30" s="122"/>
      <c r="FH30" s="122"/>
      <c r="FI30" s="122"/>
      <c r="FJ30" s="122">
        <f>データ!$F$11</f>
        <v>42736</v>
      </c>
      <c r="FK30" s="122"/>
      <c r="FL30" s="122"/>
      <c r="FM30" s="122"/>
      <c r="FN30" s="122"/>
      <c r="FO30" s="122"/>
      <c r="FP30" s="122"/>
      <c r="FQ30" s="122"/>
      <c r="FR30" s="122"/>
      <c r="FS30" s="122"/>
      <c r="FT30" s="122"/>
      <c r="FU30" s="122"/>
      <c r="FV30" s="122"/>
      <c r="FW30" s="122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2">
        <f>データ!$B$11</f>
        <v>41275</v>
      </c>
      <c r="GU30" s="122"/>
      <c r="GV30" s="122"/>
      <c r="GW30" s="122"/>
      <c r="GX30" s="122"/>
      <c r="GY30" s="122"/>
      <c r="GZ30" s="122"/>
      <c r="HA30" s="122"/>
      <c r="HB30" s="122"/>
      <c r="HC30" s="122"/>
      <c r="HD30" s="122"/>
      <c r="HE30" s="122"/>
      <c r="HF30" s="122"/>
      <c r="HG30" s="122"/>
      <c r="HH30" s="122">
        <f>データ!$C$11</f>
        <v>41640</v>
      </c>
      <c r="HI30" s="122"/>
      <c r="HJ30" s="122"/>
      <c r="HK30" s="122"/>
      <c r="HL30" s="122"/>
      <c r="HM30" s="122"/>
      <c r="HN30" s="122"/>
      <c r="HO30" s="122"/>
      <c r="HP30" s="122"/>
      <c r="HQ30" s="122"/>
      <c r="HR30" s="122"/>
      <c r="HS30" s="122"/>
      <c r="HT30" s="122"/>
      <c r="HU30" s="122"/>
      <c r="HV30" s="122">
        <f>データ!$D$11</f>
        <v>42005</v>
      </c>
      <c r="HW30" s="122"/>
      <c r="HX30" s="122"/>
      <c r="HY30" s="122"/>
      <c r="HZ30" s="122"/>
      <c r="IA30" s="122"/>
      <c r="IB30" s="122"/>
      <c r="IC30" s="122"/>
      <c r="ID30" s="122"/>
      <c r="IE30" s="122"/>
      <c r="IF30" s="122"/>
      <c r="IG30" s="122"/>
      <c r="IH30" s="122"/>
      <c r="II30" s="122"/>
      <c r="IJ30" s="122">
        <f>データ!$E$11</f>
        <v>42370</v>
      </c>
      <c r="IK30" s="122"/>
      <c r="IL30" s="122"/>
      <c r="IM30" s="122"/>
      <c r="IN30" s="122"/>
      <c r="IO30" s="122"/>
      <c r="IP30" s="122"/>
      <c r="IQ30" s="122"/>
      <c r="IR30" s="122"/>
      <c r="IS30" s="122"/>
      <c r="IT30" s="122"/>
      <c r="IU30" s="122"/>
      <c r="IV30" s="122"/>
      <c r="IW30" s="122"/>
      <c r="IX30" s="122">
        <f>データ!$F$11</f>
        <v>42736</v>
      </c>
      <c r="IY30" s="122"/>
      <c r="IZ30" s="122"/>
      <c r="JA30" s="122"/>
      <c r="JB30" s="122"/>
      <c r="JC30" s="122"/>
      <c r="JD30" s="122"/>
      <c r="JE30" s="122"/>
      <c r="JF30" s="122"/>
      <c r="JG30" s="122"/>
      <c r="JH30" s="122"/>
      <c r="JI30" s="122"/>
      <c r="JJ30" s="122"/>
      <c r="JK30" s="122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19"/>
      <c r="NJ30" s="120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1"/>
    </row>
    <row r="31" spans="1:387" ht="13.5" customHeight="1" x14ac:dyDescent="0.15">
      <c r="A31" s="2"/>
      <c r="B31" s="21"/>
      <c r="C31" s="4"/>
      <c r="D31" s="4"/>
      <c r="E31" s="4"/>
      <c r="F31" s="4"/>
      <c r="I31" s="123" t="s">
        <v>27</v>
      </c>
      <c r="J31" s="123"/>
      <c r="K31" s="123"/>
      <c r="L31" s="123"/>
      <c r="M31" s="123"/>
      <c r="N31" s="123"/>
      <c r="O31" s="123"/>
      <c r="P31" s="123"/>
      <c r="Q31" s="123"/>
      <c r="R31" s="124">
        <f>データ!Y7</f>
        <v>99.1</v>
      </c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>
        <f>データ!Z7</f>
        <v>96.8</v>
      </c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>
        <f>データ!AA7</f>
        <v>93</v>
      </c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>
        <f>データ!AB7</f>
        <v>83.3</v>
      </c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>
        <f>データ!AC7</f>
        <v>98.8</v>
      </c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3" t="s">
        <v>27</v>
      </c>
      <c r="CX31" s="123"/>
      <c r="CY31" s="123"/>
      <c r="CZ31" s="123"/>
      <c r="DA31" s="123"/>
      <c r="DB31" s="123"/>
      <c r="DC31" s="123"/>
      <c r="DD31" s="123"/>
      <c r="DE31" s="123"/>
      <c r="DF31" s="124">
        <f>データ!AJ7</f>
        <v>0</v>
      </c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>
        <f>データ!AK7</f>
        <v>0</v>
      </c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>
        <f>データ!AL7</f>
        <v>0</v>
      </c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>
        <f>データ!AM7</f>
        <v>0</v>
      </c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>
        <f>データ!AN7</f>
        <v>0</v>
      </c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3" t="s">
        <v>27</v>
      </c>
      <c r="GL31" s="123"/>
      <c r="GM31" s="123"/>
      <c r="GN31" s="123"/>
      <c r="GO31" s="123"/>
      <c r="GP31" s="123"/>
      <c r="GQ31" s="123"/>
      <c r="GR31" s="123"/>
      <c r="GS31" s="123"/>
      <c r="GT31" s="125">
        <f>データ!AU7</f>
        <v>0</v>
      </c>
      <c r="GU31" s="125"/>
      <c r="GV31" s="125"/>
      <c r="GW31" s="125"/>
      <c r="GX31" s="125"/>
      <c r="GY31" s="125"/>
      <c r="GZ31" s="125"/>
      <c r="HA31" s="125"/>
      <c r="HB31" s="125"/>
      <c r="HC31" s="125"/>
      <c r="HD31" s="125"/>
      <c r="HE31" s="125"/>
      <c r="HF31" s="125"/>
      <c r="HG31" s="125"/>
      <c r="HH31" s="125">
        <f>データ!AV7</f>
        <v>0</v>
      </c>
      <c r="HI31" s="125"/>
      <c r="HJ31" s="125"/>
      <c r="HK31" s="125"/>
      <c r="HL31" s="125"/>
      <c r="HM31" s="125"/>
      <c r="HN31" s="125"/>
      <c r="HO31" s="125"/>
      <c r="HP31" s="125"/>
      <c r="HQ31" s="125"/>
      <c r="HR31" s="125"/>
      <c r="HS31" s="125"/>
      <c r="HT31" s="125"/>
      <c r="HU31" s="125"/>
      <c r="HV31" s="125">
        <f>データ!AW7</f>
        <v>0</v>
      </c>
      <c r="HW31" s="125"/>
      <c r="HX31" s="125"/>
      <c r="HY31" s="125"/>
      <c r="HZ31" s="125"/>
      <c r="IA31" s="125"/>
      <c r="IB31" s="125"/>
      <c r="IC31" s="125"/>
      <c r="ID31" s="125"/>
      <c r="IE31" s="125"/>
      <c r="IF31" s="125"/>
      <c r="IG31" s="125"/>
      <c r="IH31" s="125"/>
      <c r="II31" s="125"/>
      <c r="IJ31" s="125">
        <f>データ!AX7</f>
        <v>0</v>
      </c>
      <c r="IK31" s="125"/>
      <c r="IL31" s="125"/>
      <c r="IM31" s="125"/>
      <c r="IN31" s="125"/>
      <c r="IO31" s="125"/>
      <c r="IP31" s="125"/>
      <c r="IQ31" s="125"/>
      <c r="IR31" s="125"/>
      <c r="IS31" s="125"/>
      <c r="IT31" s="125"/>
      <c r="IU31" s="125"/>
      <c r="IV31" s="125"/>
      <c r="IW31" s="125"/>
      <c r="IX31" s="125">
        <f>データ!AY7</f>
        <v>0</v>
      </c>
      <c r="IY31" s="125"/>
      <c r="IZ31" s="125"/>
      <c r="JA31" s="125"/>
      <c r="JB31" s="125"/>
      <c r="JC31" s="125"/>
      <c r="JD31" s="125"/>
      <c r="JE31" s="125"/>
      <c r="JF31" s="125"/>
      <c r="JG31" s="125"/>
      <c r="JH31" s="125"/>
      <c r="JI31" s="125"/>
      <c r="JJ31" s="125"/>
      <c r="JK31" s="125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3" t="s">
        <v>28</v>
      </c>
      <c r="NJ31" s="114"/>
      <c r="NK31" s="114"/>
      <c r="NL31" s="114"/>
      <c r="NM31" s="114"/>
      <c r="NN31" s="114"/>
      <c r="NO31" s="114"/>
      <c r="NP31" s="114"/>
      <c r="NQ31" s="114"/>
      <c r="NR31" s="114"/>
      <c r="NS31" s="114"/>
      <c r="NT31" s="114"/>
      <c r="NU31" s="114"/>
      <c r="NV31" s="114"/>
      <c r="NW31" s="115"/>
    </row>
    <row r="32" spans="1:387" ht="13.5" customHeight="1" x14ac:dyDescent="0.15">
      <c r="A32" s="2"/>
      <c r="B32" s="21"/>
      <c r="C32" s="4"/>
      <c r="D32" s="4"/>
      <c r="E32" s="4"/>
      <c r="F32" s="4"/>
      <c r="G32" s="4"/>
      <c r="H32" s="4"/>
      <c r="I32" s="123" t="s">
        <v>29</v>
      </c>
      <c r="J32" s="123"/>
      <c r="K32" s="123"/>
      <c r="L32" s="123"/>
      <c r="M32" s="123"/>
      <c r="N32" s="123"/>
      <c r="O32" s="123"/>
      <c r="P32" s="123"/>
      <c r="Q32" s="123"/>
      <c r="R32" s="124">
        <f>データ!AD7</f>
        <v>96.6</v>
      </c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>
        <f>データ!AE7</f>
        <v>82.6</v>
      </c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>
        <f>データ!AF7</f>
        <v>84.4</v>
      </c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>
        <f>データ!AG7</f>
        <v>83.9</v>
      </c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>
        <f>データ!AH7</f>
        <v>154.5</v>
      </c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3" t="s">
        <v>29</v>
      </c>
      <c r="CX32" s="123"/>
      <c r="CY32" s="123"/>
      <c r="CZ32" s="123"/>
      <c r="DA32" s="123"/>
      <c r="DB32" s="123"/>
      <c r="DC32" s="123"/>
      <c r="DD32" s="123"/>
      <c r="DE32" s="123"/>
      <c r="DF32" s="124">
        <f>データ!AO7</f>
        <v>29.8</v>
      </c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>
        <f>データ!AP7</f>
        <v>25.3</v>
      </c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>
        <f>データ!AQ7</f>
        <v>23</v>
      </c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>
        <f>データ!AR7</f>
        <v>21.8</v>
      </c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>
        <f>データ!AS7</f>
        <v>15.7</v>
      </c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3" t="s">
        <v>29</v>
      </c>
      <c r="GL32" s="123"/>
      <c r="GM32" s="123"/>
      <c r="GN32" s="123"/>
      <c r="GO32" s="123"/>
      <c r="GP32" s="123"/>
      <c r="GQ32" s="123"/>
      <c r="GR32" s="123"/>
      <c r="GS32" s="123"/>
      <c r="GT32" s="125">
        <f>データ!AZ7</f>
        <v>400</v>
      </c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5"/>
      <c r="HG32" s="125"/>
      <c r="HH32" s="125">
        <f>データ!BA7</f>
        <v>525</v>
      </c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5"/>
      <c r="HV32" s="125">
        <f>データ!BB7</f>
        <v>503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5">
        <f>データ!BC7</f>
        <v>457</v>
      </c>
      <c r="IK32" s="125"/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>
        <f>データ!BD7</f>
        <v>1153</v>
      </c>
      <c r="IY32" s="125"/>
      <c r="IZ32" s="125"/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6" t="s">
        <v>146</v>
      </c>
      <c r="NJ32" s="117"/>
      <c r="NK32" s="117"/>
      <c r="NL32" s="117"/>
      <c r="NM32" s="117"/>
      <c r="NN32" s="117"/>
      <c r="NO32" s="117"/>
      <c r="NP32" s="117"/>
      <c r="NQ32" s="117"/>
      <c r="NR32" s="117"/>
      <c r="NS32" s="117"/>
      <c r="NT32" s="117"/>
      <c r="NU32" s="117"/>
      <c r="NV32" s="117"/>
      <c r="NW32" s="118"/>
    </row>
    <row r="33" spans="1:387" ht="13.5" customHeight="1" x14ac:dyDescent="0.15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6"/>
      <c r="NJ33" s="117"/>
      <c r="NK33" s="117"/>
      <c r="NL33" s="117"/>
      <c r="NM33" s="117"/>
      <c r="NN33" s="117"/>
      <c r="NO33" s="117"/>
      <c r="NP33" s="117"/>
      <c r="NQ33" s="117"/>
      <c r="NR33" s="117"/>
      <c r="NS33" s="117"/>
      <c r="NT33" s="117"/>
      <c r="NU33" s="117"/>
      <c r="NV33" s="117"/>
      <c r="NW33" s="118"/>
    </row>
    <row r="34" spans="1:387" ht="13.5" customHeight="1" x14ac:dyDescent="0.15">
      <c r="A34" s="2"/>
      <c r="B34" s="21"/>
      <c r="C34" s="23"/>
      <c r="D34" s="4"/>
      <c r="E34" s="4"/>
      <c r="F34" s="4"/>
      <c r="G34" s="4"/>
      <c r="H34" s="126" t="s">
        <v>30</v>
      </c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4"/>
      <c r="CN34" s="4"/>
      <c r="CO34" s="4"/>
      <c r="CP34" s="4"/>
      <c r="CQ34" s="4"/>
      <c r="CR34" s="4"/>
      <c r="CS34" s="4"/>
      <c r="CT34" s="4"/>
      <c r="CU34" s="4"/>
      <c r="CV34" s="126" t="s">
        <v>31</v>
      </c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23"/>
      <c r="GB34" s="23"/>
      <c r="GC34" s="23"/>
      <c r="GD34" s="23"/>
      <c r="GE34" s="23"/>
      <c r="GF34" s="23"/>
      <c r="GG34" s="23"/>
      <c r="GH34" s="23"/>
      <c r="GI34" s="23"/>
      <c r="GJ34" s="126" t="s">
        <v>32</v>
      </c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  <c r="IW34" s="126"/>
      <c r="IX34" s="126"/>
      <c r="IY34" s="126"/>
      <c r="IZ34" s="126"/>
      <c r="JA34" s="126"/>
      <c r="JB34" s="126"/>
      <c r="JC34" s="126"/>
      <c r="JD34" s="126"/>
      <c r="JE34" s="126"/>
      <c r="JF34" s="126"/>
      <c r="JG34" s="126"/>
      <c r="JH34" s="126"/>
      <c r="JI34" s="126"/>
      <c r="JJ34" s="126"/>
      <c r="JK34" s="126"/>
      <c r="JL34" s="126"/>
      <c r="JM34" s="126"/>
      <c r="JN34" s="126"/>
      <c r="JO34" s="4"/>
      <c r="JP34" s="4"/>
      <c r="JQ34" s="4"/>
      <c r="JR34" s="4"/>
      <c r="JS34" s="4"/>
      <c r="JT34" s="127" t="s">
        <v>33</v>
      </c>
      <c r="JU34" s="126"/>
      <c r="JV34" s="126"/>
      <c r="JW34" s="126"/>
      <c r="JX34" s="126"/>
      <c r="JY34" s="126"/>
      <c r="JZ34" s="126"/>
      <c r="KA34" s="126"/>
      <c r="KB34" s="126"/>
      <c r="KC34" s="126"/>
      <c r="KD34" s="126"/>
      <c r="KE34" s="126"/>
      <c r="KF34" s="126"/>
      <c r="KG34" s="126"/>
      <c r="KH34" s="126"/>
      <c r="KI34" s="126"/>
      <c r="KJ34" s="126"/>
      <c r="KK34" s="126"/>
      <c r="KL34" s="126"/>
      <c r="KM34" s="126"/>
      <c r="KN34" s="126"/>
      <c r="KO34" s="126"/>
      <c r="KP34" s="126"/>
      <c r="KQ34" s="126"/>
      <c r="KR34" s="126"/>
      <c r="KS34" s="126"/>
      <c r="KT34" s="126"/>
      <c r="KU34" s="126"/>
      <c r="KV34" s="126"/>
      <c r="KW34" s="126"/>
      <c r="KX34" s="126"/>
      <c r="KY34" s="126"/>
      <c r="KZ34" s="126"/>
      <c r="LA34" s="126"/>
      <c r="LB34" s="126"/>
      <c r="LC34" s="126"/>
      <c r="LD34" s="126"/>
      <c r="LE34" s="126"/>
      <c r="LF34" s="126"/>
      <c r="LG34" s="126"/>
      <c r="LH34" s="126"/>
      <c r="LI34" s="126"/>
      <c r="LJ34" s="126"/>
      <c r="LK34" s="126"/>
      <c r="LL34" s="126"/>
      <c r="LM34" s="126"/>
      <c r="LN34" s="126"/>
      <c r="LO34" s="126"/>
      <c r="LP34" s="126"/>
      <c r="LQ34" s="126"/>
      <c r="LR34" s="126"/>
      <c r="LS34" s="126"/>
      <c r="LT34" s="126"/>
      <c r="LU34" s="126"/>
      <c r="LV34" s="126"/>
      <c r="LW34" s="126"/>
      <c r="LX34" s="126"/>
      <c r="LY34" s="126"/>
      <c r="LZ34" s="126"/>
      <c r="MA34" s="126"/>
      <c r="MB34" s="126"/>
      <c r="MC34" s="126"/>
      <c r="MD34" s="126"/>
      <c r="ME34" s="126"/>
      <c r="MF34" s="126"/>
      <c r="MG34" s="126"/>
      <c r="MH34" s="126"/>
      <c r="MI34" s="126"/>
      <c r="MJ34" s="126"/>
      <c r="MK34" s="126"/>
      <c r="ML34" s="126"/>
      <c r="MM34" s="126"/>
      <c r="MN34" s="126"/>
      <c r="MO34" s="126"/>
      <c r="MP34" s="126"/>
      <c r="MQ34" s="126"/>
      <c r="MR34" s="126"/>
      <c r="MS34" s="126"/>
      <c r="MT34" s="126"/>
      <c r="MU34" s="126"/>
      <c r="MV34" s="126"/>
      <c r="MW34" s="126"/>
      <c r="MX34" s="126"/>
      <c r="MY34" s="126"/>
      <c r="MZ34" s="126"/>
      <c r="NA34" s="126"/>
      <c r="NB34" s="126"/>
      <c r="NC34" s="126"/>
      <c r="ND34" s="126"/>
      <c r="NE34" s="126"/>
      <c r="NF34" s="126"/>
      <c r="NG34" s="128"/>
      <c r="NH34" s="2"/>
      <c r="NI34" s="116"/>
      <c r="NJ34" s="117"/>
      <c r="NK34" s="117"/>
      <c r="NL34" s="117"/>
      <c r="NM34" s="117"/>
      <c r="NN34" s="117"/>
      <c r="NO34" s="117"/>
      <c r="NP34" s="117"/>
      <c r="NQ34" s="117"/>
      <c r="NR34" s="117"/>
      <c r="NS34" s="117"/>
      <c r="NT34" s="117"/>
      <c r="NU34" s="117"/>
      <c r="NV34" s="117"/>
      <c r="NW34" s="118"/>
    </row>
    <row r="35" spans="1:387" ht="13.5" customHeight="1" x14ac:dyDescent="0.15">
      <c r="A35" s="2"/>
      <c r="B35" s="21"/>
      <c r="C35" s="23"/>
      <c r="D35" s="4"/>
      <c r="E35" s="4"/>
      <c r="F35" s="4"/>
      <c r="G35" s="4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4"/>
      <c r="CN35" s="4"/>
      <c r="CO35" s="4"/>
      <c r="CP35" s="4"/>
      <c r="CQ35" s="4"/>
      <c r="CR35" s="4"/>
      <c r="CS35" s="4"/>
      <c r="CT35" s="4"/>
      <c r="CU35" s="4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23"/>
      <c r="GB35" s="23"/>
      <c r="GC35" s="23"/>
      <c r="GD35" s="23"/>
      <c r="GE35" s="23"/>
      <c r="GF35" s="23"/>
      <c r="GG35" s="23"/>
      <c r="GH35" s="23"/>
      <c r="GI35" s="23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  <c r="IV35" s="126"/>
      <c r="IW35" s="126"/>
      <c r="IX35" s="126"/>
      <c r="IY35" s="126"/>
      <c r="IZ35" s="126"/>
      <c r="JA35" s="126"/>
      <c r="JB35" s="126"/>
      <c r="JC35" s="126"/>
      <c r="JD35" s="126"/>
      <c r="JE35" s="126"/>
      <c r="JF35" s="126"/>
      <c r="JG35" s="126"/>
      <c r="JH35" s="126"/>
      <c r="JI35" s="126"/>
      <c r="JJ35" s="126"/>
      <c r="JK35" s="126"/>
      <c r="JL35" s="126"/>
      <c r="JM35" s="126"/>
      <c r="JN35" s="126"/>
      <c r="JO35" s="4"/>
      <c r="JP35" s="4"/>
      <c r="JQ35" s="4"/>
      <c r="JR35" s="4"/>
      <c r="JS35" s="4"/>
      <c r="JT35" s="103"/>
      <c r="JU35" s="104"/>
      <c r="JV35" s="104"/>
      <c r="JW35" s="104"/>
      <c r="JX35" s="104"/>
      <c r="JY35" s="104"/>
      <c r="JZ35" s="104"/>
      <c r="KA35" s="104"/>
      <c r="KB35" s="104"/>
      <c r="KC35" s="104"/>
      <c r="KD35" s="104"/>
      <c r="KE35" s="104"/>
      <c r="KF35" s="104"/>
      <c r="KG35" s="104"/>
      <c r="KH35" s="104"/>
      <c r="KI35" s="104"/>
      <c r="KJ35" s="104"/>
      <c r="KK35" s="104"/>
      <c r="KL35" s="104"/>
      <c r="KM35" s="104"/>
      <c r="KN35" s="104"/>
      <c r="KO35" s="104"/>
      <c r="KP35" s="104"/>
      <c r="KQ35" s="104"/>
      <c r="KR35" s="104"/>
      <c r="KS35" s="104"/>
      <c r="KT35" s="104"/>
      <c r="KU35" s="104"/>
      <c r="KV35" s="104"/>
      <c r="KW35" s="104"/>
      <c r="KX35" s="104"/>
      <c r="KY35" s="104"/>
      <c r="KZ35" s="104"/>
      <c r="LA35" s="104"/>
      <c r="LB35" s="104"/>
      <c r="LC35" s="104"/>
      <c r="LD35" s="104"/>
      <c r="LE35" s="104"/>
      <c r="LF35" s="104"/>
      <c r="LG35" s="104"/>
      <c r="LH35" s="104"/>
      <c r="LI35" s="104"/>
      <c r="LJ35" s="104"/>
      <c r="LK35" s="104"/>
      <c r="LL35" s="104"/>
      <c r="LM35" s="104"/>
      <c r="LN35" s="104"/>
      <c r="LO35" s="104"/>
      <c r="LP35" s="104"/>
      <c r="LQ35" s="104"/>
      <c r="LR35" s="104"/>
      <c r="LS35" s="104"/>
      <c r="LT35" s="104"/>
      <c r="LU35" s="104"/>
      <c r="LV35" s="104"/>
      <c r="LW35" s="104"/>
      <c r="LX35" s="104"/>
      <c r="LY35" s="104"/>
      <c r="LZ35" s="104"/>
      <c r="MA35" s="104"/>
      <c r="MB35" s="104"/>
      <c r="MC35" s="104"/>
      <c r="MD35" s="104"/>
      <c r="ME35" s="104"/>
      <c r="MF35" s="104"/>
      <c r="MG35" s="104"/>
      <c r="MH35" s="104"/>
      <c r="MI35" s="104"/>
      <c r="MJ35" s="104"/>
      <c r="MK35" s="104"/>
      <c r="ML35" s="104"/>
      <c r="MM35" s="104"/>
      <c r="MN35" s="104"/>
      <c r="MO35" s="104"/>
      <c r="MP35" s="104"/>
      <c r="MQ35" s="104"/>
      <c r="MR35" s="104"/>
      <c r="MS35" s="104"/>
      <c r="MT35" s="104"/>
      <c r="MU35" s="104"/>
      <c r="MV35" s="104"/>
      <c r="MW35" s="104"/>
      <c r="MX35" s="104"/>
      <c r="MY35" s="104"/>
      <c r="MZ35" s="104"/>
      <c r="NA35" s="104"/>
      <c r="NB35" s="104"/>
      <c r="NC35" s="104"/>
      <c r="ND35" s="104"/>
      <c r="NE35" s="104"/>
      <c r="NF35" s="104"/>
      <c r="NG35" s="129"/>
      <c r="NH35" s="2"/>
      <c r="NI35" s="116"/>
      <c r="NJ35" s="117"/>
      <c r="NK35" s="117"/>
      <c r="NL35" s="117"/>
      <c r="NM35" s="117"/>
      <c r="NN35" s="117"/>
      <c r="NO35" s="117"/>
      <c r="NP35" s="117"/>
      <c r="NQ35" s="117"/>
      <c r="NR35" s="117"/>
      <c r="NS35" s="117"/>
      <c r="NT35" s="117"/>
      <c r="NU35" s="117"/>
      <c r="NV35" s="117"/>
      <c r="NW35" s="118"/>
    </row>
    <row r="36" spans="1:387" ht="13.5" customHeight="1" x14ac:dyDescent="0.15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6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8"/>
    </row>
    <row r="37" spans="1:387" ht="13.5" customHeight="1" x14ac:dyDescent="0.15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6"/>
      <c r="NJ37" s="117"/>
      <c r="NK37" s="117"/>
      <c r="NL37" s="117"/>
      <c r="NM37" s="117"/>
      <c r="NN37" s="117"/>
      <c r="NO37" s="117"/>
      <c r="NP37" s="117"/>
      <c r="NQ37" s="117"/>
      <c r="NR37" s="117"/>
      <c r="NS37" s="117"/>
      <c r="NT37" s="117"/>
      <c r="NU37" s="117"/>
      <c r="NV37" s="117"/>
      <c r="NW37" s="118"/>
    </row>
    <row r="38" spans="1:387" ht="13.5" customHeight="1" x14ac:dyDescent="0.15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6"/>
      <c r="NJ38" s="117"/>
      <c r="NK38" s="117"/>
      <c r="NL38" s="117"/>
      <c r="NM38" s="117"/>
      <c r="NN38" s="117"/>
      <c r="NO38" s="117"/>
      <c r="NP38" s="117"/>
      <c r="NQ38" s="117"/>
      <c r="NR38" s="117"/>
      <c r="NS38" s="117"/>
      <c r="NT38" s="117"/>
      <c r="NU38" s="117"/>
      <c r="NV38" s="117"/>
      <c r="NW38" s="118"/>
    </row>
    <row r="39" spans="1:387" ht="13.5" customHeight="1" x14ac:dyDescent="0.15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6"/>
      <c r="NJ39" s="117"/>
      <c r="NK39" s="117"/>
      <c r="NL39" s="117"/>
      <c r="NM39" s="117"/>
      <c r="NN39" s="117"/>
      <c r="NO39" s="117"/>
      <c r="NP39" s="117"/>
      <c r="NQ39" s="117"/>
      <c r="NR39" s="117"/>
      <c r="NS39" s="117"/>
      <c r="NT39" s="117"/>
      <c r="NU39" s="117"/>
      <c r="NV39" s="117"/>
      <c r="NW39" s="118"/>
    </row>
    <row r="40" spans="1:387" ht="13.5" customHeight="1" x14ac:dyDescent="0.15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6"/>
      <c r="NJ40" s="117"/>
      <c r="NK40" s="117"/>
      <c r="NL40" s="117"/>
      <c r="NM40" s="117"/>
      <c r="NN40" s="117"/>
      <c r="NO40" s="117"/>
      <c r="NP40" s="117"/>
      <c r="NQ40" s="117"/>
      <c r="NR40" s="117"/>
      <c r="NS40" s="117"/>
      <c r="NT40" s="117"/>
      <c r="NU40" s="117"/>
      <c r="NV40" s="117"/>
      <c r="NW40" s="118"/>
    </row>
    <row r="41" spans="1:387" ht="13.5" customHeight="1" x14ac:dyDescent="0.15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6"/>
      <c r="NJ41" s="117"/>
      <c r="NK41" s="117"/>
      <c r="NL41" s="117"/>
      <c r="NM41" s="117"/>
      <c r="NN41" s="117"/>
      <c r="NO41" s="117"/>
      <c r="NP41" s="117"/>
      <c r="NQ41" s="117"/>
      <c r="NR41" s="117"/>
      <c r="NS41" s="117"/>
      <c r="NT41" s="117"/>
      <c r="NU41" s="117"/>
      <c r="NV41" s="117"/>
      <c r="NW41" s="118"/>
    </row>
    <row r="42" spans="1:387" ht="13.5" customHeight="1" x14ac:dyDescent="0.15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6"/>
      <c r="NJ42" s="117"/>
      <c r="NK42" s="117"/>
      <c r="NL42" s="117"/>
      <c r="NM42" s="117"/>
      <c r="NN42" s="117"/>
      <c r="NO42" s="117"/>
      <c r="NP42" s="117"/>
      <c r="NQ42" s="117"/>
      <c r="NR42" s="117"/>
      <c r="NS42" s="117"/>
      <c r="NT42" s="117"/>
      <c r="NU42" s="117"/>
      <c r="NV42" s="117"/>
      <c r="NW42" s="118"/>
    </row>
    <row r="43" spans="1:387" ht="13.5" customHeight="1" x14ac:dyDescent="0.15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6"/>
      <c r="NJ43" s="117"/>
      <c r="NK43" s="117"/>
      <c r="NL43" s="117"/>
      <c r="NM43" s="117"/>
      <c r="NN43" s="117"/>
      <c r="NO43" s="117"/>
      <c r="NP43" s="117"/>
      <c r="NQ43" s="117"/>
      <c r="NR43" s="117"/>
      <c r="NS43" s="117"/>
      <c r="NT43" s="117"/>
      <c r="NU43" s="117"/>
      <c r="NV43" s="117"/>
      <c r="NW43" s="118"/>
    </row>
    <row r="44" spans="1:387" ht="13.5" customHeight="1" x14ac:dyDescent="0.15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6"/>
      <c r="NJ44" s="117"/>
      <c r="NK44" s="117"/>
      <c r="NL44" s="117"/>
      <c r="NM44" s="117"/>
      <c r="NN44" s="117"/>
      <c r="NO44" s="117"/>
      <c r="NP44" s="117"/>
      <c r="NQ44" s="117"/>
      <c r="NR44" s="117"/>
      <c r="NS44" s="117"/>
      <c r="NT44" s="117"/>
      <c r="NU44" s="117"/>
      <c r="NV44" s="117"/>
      <c r="NW44" s="118"/>
    </row>
    <row r="45" spans="1:387" ht="13.5" customHeight="1" x14ac:dyDescent="0.15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6"/>
      <c r="NJ45" s="117"/>
      <c r="NK45" s="117"/>
      <c r="NL45" s="117"/>
      <c r="NM45" s="117"/>
      <c r="NN45" s="117"/>
      <c r="NO45" s="117"/>
      <c r="NP45" s="117"/>
      <c r="NQ45" s="117"/>
      <c r="NR45" s="117"/>
      <c r="NS45" s="117"/>
      <c r="NT45" s="117"/>
      <c r="NU45" s="117"/>
      <c r="NV45" s="117"/>
      <c r="NW45" s="118"/>
    </row>
    <row r="46" spans="1:387" ht="13.5" customHeight="1" x14ac:dyDescent="0.15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6"/>
      <c r="NJ46" s="117"/>
      <c r="NK46" s="117"/>
      <c r="NL46" s="117"/>
      <c r="NM46" s="117"/>
      <c r="NN46" s="117"/>
      <c r="NO46" s="117"/>
      <c r="NP46" s="117"/>
      <c r="NQ46" s="117"/>
      <c r="NR46" s="117"/>
      <c r="NS46" s="117"/>
      <c r="NT46" s="117"/>
      <c r="NU46" s="117"/>
      <c r="NV46" s="117"/>
      <c r="NW46" s="118"/>
    </row>
    <row r="47" spans="1:387" ht="13.5" customHeight="1" x14ac:dyDescent="0.15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19"/>
      <c r="NJ47" s="120"/>
      <c r="NK47" s="120"/>
      <c r="NL47" s="120"/>
      <c r="NM47" s="120"/>
      <c r="NN47" s="120"/>
      <c r="NO47" s="120"/>
      <c r="NP47" s="120"/>
      <c r="NQ47" s="120"/>
      <c r="NR47" s="120"/>
      <c r="NS47" s="120"/>
      <c r="NT47" s="120"/>
      <c r="NU47" s="120"/>
      <c r="NV47" s="120"/>
      <c r="NW47" s="121"/>
    </row>
    <row r="48" spans="1:387" ht="13.5" customHeight="1" x14ac:dyDescent="0.15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3" t="s">
        <v>34</v>
      </c>
      <c r="NJ48" s="114"/>
      <c r="NK48" s="114"/>
      <c r="NL48" s="114"/>
      <c r="NM48" s="114"/>
      <c r="NN48" s="114"/>
      <c r="NO48" s="114"/>
      <c r="NP48" s="114"/>
      <c r="NQ48" s="114"/>
      <c r="NR48" s="114"/>
      <c r="NS48" s="114"/>
      <c r="NT48" s="114"/>
      <c r="NU48" s="114"/>
      <c r="NV48" s="114"/>
      <c r="NW48" s="115"/>
    </row>
    <row r="49" spans="1:387" ht="13.5" customHeight="1" x14ac:dyDescent="0.15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6" t="s">
        <v>147</v>
      </c>
      <c r="NJ49" s="117"/>
      <c r="NK49" s="117"/>
      <c r="NL49" s="117"/>
      <c r="NM49" s="117"/>
      <c r="NN49" s="117"/>
      <c r="NO49" s="117"/>
      <c r="NP49" s="117"/>
      <c r="NQ49" s="117"/>
      <c r="NR49" s="117"/>
      <c r="NS49" s="117"/>
      <c r="NT49" s="117"/>
      <c r="NU49" s="117"/>
      <c r="NV49" s="117"/>
      <c r="NW49" s="118"/>
    </row>
    <row r="50" spans="1:387" ht="13.5" customHeight="1" x14ac:dyDescent="0.15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6"/>
      <c r="NJ50" s="117"/>
      <c r="NK50" s="117"/>
      <c r="NL50" s="117"/>
      <c r="NM50" s="117"/>
      <c r="NN50" s="117"/>
      <c r="NO50" s="117"/>
      <c r="NP50" s="117"/>
      <c r="NQ50" s="117"/>
      <c r="NR50" s="117"/>
      <c r="NS50" s="117"/>
      <c r="NT50" s="117"/>
      <c r="NU50" s="117"/>
      <c r="NV50" s="117"/>
      <c r="NW50" s="118"/>
    </row>
    <row r="51" spans="1:387" ht="13.5" customHeight="1" x14ac:dyDescent="0.15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6"/>
      <c r="NJ51" s="117"/>
      <c r="NK51" s="117"/>
      <c r="NL51" s="117"/>
      <c r="NM51" s="117"/>
      <c r="NN51" s="117"/>
      <c r="NO51" s="117"/>
      <c r="NP51" s="117"/>
      <c r="NQ51" s="117"/>
      <c r="NR51" s="117"/>
      <c r="NS51" s="117"/>
      <c r="NT51" s="117"/>
      <c r="NU51" s="117"/>
      <c r="NV51" s="117"/>
      <c r="NW51" s="118"/>
    </row>
    <row r="52" spans="1:387" ht="13.5" customHeight="1" x14ac:dyDescent="0.15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2">
        <f>データ!$B$11</f>
        <v>41275</v>
      </c>
      <c r="S52" s="122"/>
      <c r="T52" s="122"/>
      <c r="U52" s="122"/>
      <c r="V52" s="122"/>
      <c r="W52" s="122"/>
      <c r="X52" s="122"/>
      <c r="Y52" s="122"/>
      <c r="Z52" s="122"/>
      <c r="AA52" s="122"/>
      <c r="AB52" s="122"/>
      <c r="AC52" s="122"/>
      <c r="AD52" s="122"/>
      <c r="AE52" s="122"/>
      <c r="AF52" s="122">
        <f>データ!$C$11</f>
        <v>41640</v>
      </c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>
        <f>データ!$D$11</f>
        <v>42005</v>
      </c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  <c r="BH52" s="122">
        <f>データ!$E$11</f>
        <v>42370</v>
      </c>
      <c r="BI52" s="122"/>
      <c r="BJ52" s="122"/>
      <c r="BK52" s="122"/>
      <c r="BL52" s="122"/>
      <c r="BM52" s="122"/>
      <c r="BN52" s="122"/>
      <c r="BO52" s="122"/>
      <c r="BP52" s="122"/>
      <c r="BQ52" s="122"/>
      <c r="BR52" s="122"/>
      <c r="BS52" s="122"/>
      <c r="BT52" s="122"/>
      <c r="BU52" s="122"/>
      <c r="BV52" s="122">
        <f>データ!$F$11</f>
        <v>42736</v>
      </c>
      <c r="BW52" s="122"/>
      <c r="BX52" s="122"/>
      <c r="BY52" s="122"/>
      <c r="BZ52" s="122"/>
      <c r="CA52" s="122"/>
      <c r="CB52" s="122"/>
      <c r="CC52" s="122"/>
      <c r="CD52" s="122"/>
      <c r="CE52" s="122"/>
      <c r="CF52" s="122"/>
      <c r="CG52" s="122"/>
      <c r="CH52" s="122"/>
      <c r="CI52" s="122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2">
        <f>データ!$B$11</f>
        <v>41275</v>
      </c>
      <c r="DG52" s="122"/>
      <c r="DH52" s="122"/>
      <c r="DI52" s="122"/>
      <c r="DJ52" s="122"/>
      <c r="DK52" s="122"/>
      <c r="DL52" s="122"/>
      <c r="DM52" s="122"/>
      <c r="DN52" s="122"/>
      <c r="DO52" s="122"/>
      <c r="DP52" s="122"/>
      <c r="DQ52" s="122"/>
      <c r="DR52" s="122"/>
      <c r="DS52" s="122"/>
      <c r="DT52" s="122">
        <f>データ!$C$11</f>
        <v>41640</v>
      </c>
      <c r="DU52" s="122"/>
      <c r="DV52" s="122"/>
      <c r="DW52" s="122"/>
      <c r="DX52" s="122"/>
      <c r="DY52" s="122"/>
      <c r="DZ52" s="122"/>
      <c r="EA52" s="122"/>
      <c r="EB52" s="122"/>
      <c r="EC52" s="122"/>
      <c r="ED52" s="122"/>
      <c r="EE52" s="122"/>
      <c r="EF52" s="122"/>
      <c r="EG52" s="122"/>
      <c r="EH52" s="122">
        <f>データ!$D$11</f>
        <v>42005</v>
      </c>
      <c r="EI52" s="122"/>
      <c r="EJ52" s="122"/>
      <c r="EK52" s="122"/>
      <c r="EL52" s="122"/>
      <c r="EM52" s="122"/>
      <c r="EN52" s="122"/>
      <c r="EO52" s="122"/>
      <c r="EP52" s="122"/>
      <c r="EQ52" s="122"/>
      <c r="ER52" s="122"/>
      <c r="ES52" s="122"/>
      <c r="ET52" s="122"/>
      <c r="EU52" s="122"/>
      <c r="EV52" s="122">
        <f>データ!$E$11</f>
        <v>42370</v>
      </c>
      <c r="EW52" s="122"/>
      <c r="EX52" s="122"/>
      <c r="EY52" s="122"/>
      <c r="EZ52" s="122"/>
      <c r="FA52" s="122"/>
      <c r="FB52" s="122"/>
      <c r="FC52" s="122"/>
      <c r="FD52" s="122"/>
      <c r="FE52" s="122"/>
      <c r="FF52" s="122"/>
      <c r="FG52" s="122"/>
      <c r="FH52" s="122"/>
      <c r="FI52" s="122"/>
      <c r="FJ52" s="122">
        <f>データ!$F$11</f>
        <v>42736</v>
      </c>
      <c r="FK52" s="122"/>
      <c r="FL52" s="122"/>
      <c r="FM52" s="122"/>
      <c r="FN52" s="122"/>
      <c r="FO52" s="122"/>
      <c r="FP52" s="122"/>
      <c r="FQ52" s="122"/>
      <c r="FR52" s="122"/>
      <c r="FS52" s="122"/>
      <c r="FT52" s="122"/>
      <c r="FU52" s="122"/>
      <c r="FV52" s="122"/>
      <c r="FW52" s="122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2">
        <f>データ!$B$11</f>
        <v>41275</v>
      </c>
      <c r="GU52" s="122"/>
      <c r="GV52" s="122"/>
      <c r="GW52" s="122"/>
      <c r="GX52" s="122"/>
      <c r="GY52" s="122"/>
      <c r="GZ52" s="122"/>
      <c r="HA52" s="122"/>
      <c r="HB52" s="122"/>
      <c r="HC52" s="122"/>
      <c r="HD52" s="122"/>
      <c r="HE52" s="122"/>
      <c r="HF52" s="122"/>
      <c r="HG52" s="122"/>
      <c r="HH52" s="122">
        <f>データ!$C$11</f>
        <v>41640</v>
      </c>
      <c r="HI52" s="122"/>
      <c r="HJ52" s="122"/>
      <c r="HK52" s="122"/>
      <c r="HL52" s="122"/>
      <c r="HM52" s="122"/>
      <c r="HN52" s="122"/>
      <c r="HO52" s="122"/>
      <c r="HP52" s="122"/>
      <c r="HQ52" s="122"/>
      <c r="HR52" s="122"/>
      <c r="HS52" s="122"/>
      <c r="HT52" s="122"/>
      <c r="HU52" s="122"/>
      <c r="HV52" s="122">
        <f>データ!$D$11</f>
        <v>42005</v>
      </c>
      <c r="HW52" s="122"/>
      <c r="HX52" s="122"/>
      <c r="HY52" s="122"/>
      <c r="HZ52" s="122"/>
      <c r="IA52" s="122"/>
      <c r="IB52" s="122"/>
      <c r="IC52" s="122"/>
      <c r="ID52" s="122"/>
      <c r="IE52" s="122"/>
      <c r="IF52" s="122"/>
      <c r="IG52" s="122"/>
      <c r="IH52" s="122"/>
      <c r="II52" s="122"/>
      <c r="IJ52" s="122">
        <f>データ!$E$11</f>
        <v>42370</v>
      </c>
      <c r="IK52" s="122"/>
      <c r="IL52" s="122"/>
      <c r="IM52" s="122"/>
      <c r="IN52" s="122"/>
      <c r="IO52" s="122"/>
      <c r="IP52" s="122"/>
      <c r="IQ52" s="122"/>
      <c r="IR52" s="122"/>
      <c r="IS52" s="122"/>
      <c r="IT52" s="122"/>
      <c r="IU52" s="122"/>
      <c r="IV52" s="122"/>
      <c r="IW52" s="122"/>
      <c r="IX52" s="122">
        <f>データ!$F$11</f>
        <v>42736</v>
      </c>
      <c r="IY52" s="122"/>
      <c r="IZ52" s="122"/>
      <c r="JA52" s="122"/>
      <c r="JB52" s="122"/>
      <c r="JC52" s="122"/>
      <c r="JD52" s="122"/>
      <c r="JE52" s="122"/>
      <c r="JF52" s="122"/>
      <c r="JG52" s="122"/>
      <c r="JH52" s="122"/>
      <c r="JI52" s="122"/>
      <c r="JJ52" s="122"/>
      <c r="JK52" s="122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2">
        <f>データ!$B$11</f>
        <v>41275</v>
      </c>
      <c r="KI52" s="122"/>
      <c r="KJ52" s="122"/>
      <c r="KK52" s="122"/>
      <c r="KL52" s="122"/>
      <c r="KM52" s="122"/>
      <c r="KN52" s="122"/>
      <c r="KO52" s="122"/>
      <c r="KP52" s="122"/>
      <c r="KQ52" s="122"/>
      <c r="KR52" s="122"/>
      <c r="KS52" s="122"/>
      <c r="KT52" s="122"/>
      <c r="KU52" s="122"/>
      <c r="KV52" s="122">
        <f>データ!$C$11</f>
        <v>41640</v>
      </c>
      <c r="KW52" s="122"/>
      <c r="KX52" s="122"/>
      <c r="KY52" s="122"/>
      <c r="KZ52" s="122"/>
      <c r="LA52" s="122"/>
      <c r="LB52" s="122"/>
      <c r="LC52" s="122"/>
      <c r="LD52" s="122"/>
      <c r="LE52" s="122"/>
      <c r="LF52" s="122"/>
      <c r="LG52" s="122"/>
      <c r="LH52" s="122"/>
      <c r="LI52" s="122"/>
      <c r="LJ52" s="122">
        <f>データ!$D$11</f>
        <v>42005</v>
      </c>
      <c r="LK52" s="122"/>
      <c r="LL52" s="122"/>
      <c r="LM52" s="122"/>
      <c r="LN52" s="122"/>
      <c r="LO52" s="122"/>
      <c r="LP52" s="122"/>
      <c r="LQ52" s="122"/>
      <c r="LR52" s="122"/>
      <c r="LS52" s="122"/>
      <c r="LT52" s="122"/>
      <c r="LU52" s="122"/>
      <c r="LV52" s="122"/>
      <c r="LW52" s="122"/>
      <c r="LX52" s="122">
        <f>データ!$E$11</f>
        <v>42370</v>
      </c>
      <c r="LY52" s="122"/>
      <c r="LZ52" s="122"/>
      <c r="MA52" s="122"/>
      <c r="MB52" s="122"/>
      <c r="MC52" s="122"/>
      <c r="MD52" s="122"/>
      <c r="ME52" s="122"/>
      <c r="MF52" s="122"/>
      <c r="MG52" s="122"/>
      <c r="MH52" s="122"/>
      <c r="MI52" s="122"/>
      <c r="MJ52" s="122"/>
      <c r="MK52" s="122"/>
      <c r="ML52" s="122">
        <f>データ!$F$11</f>
        <v>42736</v>
      </c>
      <c r="MM52" s="122"/>
      <c r="MN52" s="122"/>
      <c r="MO52" s="122"/>
      <c r="MP52" s="122"/>
      <c r="MQ52" s="122"/>
      <c r="MR52" s="122"/>
      <c r="MS52" s="122"/>
      <c r="MT52" s="122"/>
      <c r="MU52" s="122"/>
      <c r="MV52" s="122"/>
      <c r="MW52" s="122"/>
      <c r="MX52" s="122"/>
      <c r="MY52" s="122"/>
      <c r="MZ52" s="4"/>
      <c r="NA52" s="4"/>
      <c r="NB52" s="4"/>
      <c r="NC52" s="4"/>
      <c r="ND52" s="4"/>
      <c r="NE52" s="4"/>
      <c r="NF52" s="4"/>
      <c r="NG52" s="22"/>
      <c r="NH52" s="2"/>
      <c r="NI52" s="116"/>
      <c r="NJ52" s="117"/>
      <c r="NK52" s="117"/>
      <c r="NL52" s="117"/>
      <c r="NM52" s="117"/>
      <c r="NN52" s="117"/>
      <c r="NO52" s="117"/>
      <c r="NP52" s="117"/>
      <c r="NQ52" s="117"/>
      <c r="NR52" s="117"/>
      <c r="NS52" s="117"/>
      <c r="NT52" s="117"/>
      <c r="NU52" s="117"/>
      <c r="NV52" s="117"/>
      <c r="NW52" s="118"/>
    </row>
    <row r="53" spans="1:387" ht="13.5" customHeight="1" x14ac:dyDescent="0.15">
      <c r="A53" s="2"/>
      <c r="B53" s="21"/>
      <c r="C53" s="4"/>
      <c r="D53" s="4"/>
      <c r="E53" s="4"/>
      <c r="F53" s="4"/>
      <c r="I53" s="123" t="s">
        <v>27</v>
      </c>
      <c r="J53" s="123"/>
      <c r="K53" s="123"/>
      <c r="L53" s="123"/>
      <c r="M53" s="123"/>
      <c r="N53" s="123"/>
      <c r="O53" s="123"/>
      <c r="P53" s="123"/>
      <c r="Q53" s="123"/>
      <c r="R53" s="124">
        <f>データ!BF7</f>
        <v>28</v>
      </c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>
        <f>データ!BG7</f>
        <v>24.9</v>
      </c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>
        <f>データ!BH7</f>
        <v>25.9</v>
      </c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>
        <f>データ!BI7</f>
        <v>39.799999999999997</v>
      </c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>
        <f>データ!BJ7</f>
        <v>51</v>
      </c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3" t="s">
        <v>27</v>
      </c>
      <c r="CX53" s="123"/>
      <c r="CY53" s="123"/>
      <c r="CZ53" s="123"/>
      <c r="DA53" s="123"/>
      <c r="DB53" s="123"/>
      <c r="DC53" s="123"/>
      <c r="DD53" s="123"/>
      <c r="DE53" s="123"/>
      <c r="DF53" s="124">
        <f>データ!BQ7</f>
        <v>31.9</v>
      </c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>
        <f>データ!BR7</f>
        <v>32.700000000000003</v>
      </c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>
        <f>データ!BS7</f>
        <v>36.4</v>
      </c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>
        <f>データ!BT7</f>
        <v>41.1</v>
      </c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>
        <f>データ!BU7</f>
        <v>36.799999999999997</v>
      </c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3" t="s">
        <v>27</v>
      </c>
      <c r="GL53" s="123"/>
      <c r="GM53" s="123"/>
      <c r="GN53" s="123"/>
      <c r="GO53" s="123"/>
      <c r="GP53" s="123"/>
      <c r="GQ53" s="123"/>
      <c r="GR53" s="123"/>
      <c r="GS53" s="123"/>
      <c r="GT53" s="124">
        <f>データ!CB7</f>
        <v>-0.9</v>
      </c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>
        <f>データ!CC7</f>
        <v>-3.4</v>
      </c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>
        <f>データ!CD7</f>
        <v>-7.6</v>
      </c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>
        <f>データ!CE7</f>
        <v>-20.100000000000001</v>
      </c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  <c r="IU53" s="124"/>
      <c r="IV53" s="124"/>
      <c r="IW53" s="124"/>
      <c r="IX53" s="124">
        <f>データ!CF7</f>
        <v>-1.2</v>
      </c>
      <c r="IY53" s="124"/>
      <c r="IZ53" s="124"/>
      <c r="JA53" s="124"/>
      <c r="JB53" s="124"/>
      <c r="JC53" s="124"/>
      <c r="JD53" s="124"/>
      <c r="JE53" s="124"/>
      <c r="JF53" s="124"/>
      <c r="JG53" s="124"/>
      <c r="JH53" s="124"/>
      <c r="JI53" s="124"/>
      <c r="JJ53" s="124"/>
      <c r="JK53" s="12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3" t="s">
        <v>27</v>
      </c>
      <c r="JZ53" s="123"/>
      <c r="KA53" s="123"/>
      <c r="KB53" s="123"/>
      <c r="KC53" s="123"/>
      <c r="KD53" s="123"/>
      <c r="KE53" s="123"/>
      <c r="KF53" s="123"/>
      <c r="KG53" s="123"/>
      <c r="KH53" s="125">
        <f>データ!CM7</f>
        <v>-1334</v>
      </c>
      <c r="KI53" s="125"/>
      <c r="KJ53" s="125"/>
      <c r="KK53" s="125"/>
      <c r="KL53" s="125"/>
      <c r="KM53" s="125"/>
      <c r="KN53" s="125"/>
      <c r="KO53" s="125"/>
      <c r="KP53" s="125"/>
      <c r="KQ53" s="125"/>
      <c r="KR53" s="125"/>
      <c r="KS53" s="125"/>
      <c r="KT53" s="125"/>
      <c r="KU53" s="125"/>
      <c r="KV53" s="125">
        <f>データ!CN7</f>
        <v>-4380</v>
      </c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/>
      <c r="LI53" s="125"/>
      <c r="LJ53" s="125">
        <f>データ!CO7</f>
        <v>-9576</v>
      </c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>
        <f>データ!CP7</f>
        <v>-42344</v>
      </c>
      <c r="LY53" s="125"/>
      <c r="LZ53" s="125"/>
      <c r="MA53" s="125"/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>
        <f>データ!CQ7</f>
        <v>-3102</v>
      </c>
      <c r="MM53" s="125"/>
      <c r="MN53" s="125"/>
      <c r="MO53" s="125"/>
      <c r="MP53" s="125"/>
      <c r="MQ53" s="125"/>
      <c r="MR53" s="125"/>
      <c r="MS53" s="125"/>
      <c r="MT53" s="125"/>
      <c r="MU53" s="125"/>
      <c r="MV53" s="125"/>
      <c r="MW53" s="125"/>
      <c r="MX53" s="125"/>
      <c r="MY53" s="125"/>
      <c r="MZ53" s="4"/>
      <c r="NA53" s="4"/>
      <c r="NB53" s="4"/>
      <c r="NC53" s="4"/>
      <c r="ND53" s="4"/>
      <c r="NE53" s="4"/>
      <c r="NF53" s="4"/>
      <c r="NG53" s="22"/>
      <c r="NH53" s="2"/>
      <c r="NI53" s="116"/>
      <c r="NJ53" s="117"/>
      <c r="NK53" s="117"/>
      <c r="NL53" s="117"/>
      <c r="NM53" s="117"/>
      <c r="NN53" s="117"/>
      <c r="NO53" s="117"/>
      <c r="NP53" s="117"/>
      <c r="NQ53" s="117"/>
      <c r="NR53" s="117"/>
      <c r="NS53" s="117"/>
      <c r="NT53" s="117"/>
      <c r="NU53" s="117"/>
      <c r="NV53" s="117"/>
      <c r="NW53" s="118"/>
    </row>
    <row r="54" spans="1:387" ht="13.5" customHeight="1" x14ac:dyDescent="0.15">
      <c r="A54" s="2"/>
      <c r="B54" s="21"/>
      <c r="C54" s="4"/>
      <c r="D54" s="4"/>
      <c r="E54" s="4"/>
      <c r="F54" s="4"/>
      <c r="G54" s="4"/>
      <c r="H54" s="4"/>
      <c r="I54" s="123" t="s">
        <v>29</v>
      </c>
      <c r="J54" s="123"/>
      <c r="K54" s="123"/>
      <c r="L54" s="123"/>
      <c r="M54" s="123"/>
      <c r="N54" s="123"/>
      <c r="O54" s="123"/>
      <c r="P54" s="123"/>
      <c r="Q54" s="123"/>
      <c r="R54" s="124">
        <f>データ!BK7</f>
        <v>32.200000000000003</v>
      </c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>
        <f>データ!BL7</f>
        <v>31.3</v>
      </c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>
        <f>データ!BM7</f>
        <v>31.6</v>
      </c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>
        <f>データ!BN7</f>
        <v>33.1</v>
      </c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>
        <f>データ!BO7</f>
        <v>33.799999999999997</v>
      </c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3" t="s">
        <v>29</v>
      </c>
      <c r="CX54" s="123"/>
      <c r="CY54" s="123"/>
      <c r="CZ54" s="123"/>
      <c r="DA54" s="123"/>
      <c r="DB54" s="123"/>
      <c r="DC54" s="123"/>
      <c r="DD54" s="123"/>
      <c r="DE54" s="123"/>
      <c r="DF54" s="124">
        <f>データ!BV7</f>
        <v>27</v>
      </c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>
        <f>データ!BW7</f>
        <v>28.8</v>
      </c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>
        <f>データ!BX7</f>
        <v>29.3</v>
      </c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>
        <f>データ!BY7</f>
        <v>30.2</v>
      </c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>
        <f>データ!BZ7</f>
        <v>28</v>
      </c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3" t="s">
        <v>29</v>
      </c>
      <c r="GL54" s="123"/>
      <c r="GM54" s="123"/>
      <c r="GN54" s="123"/>
      <c r="GO54" s="123"/>
      <c r="GP54" s="123"/>
      <c r="GQ54" s="123"/>
      <c r="GR54" s="123"/>
      <c r="GS54" s="123"/>
      <c r="GT54" s="124">
        <f>データ!CG7</f>
        <v>30</v>
      </c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>
        <f>データ!CH7</f>
        <v>18.600000000000001</v>
      </c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>
        <f>データ!CI7</f>
        <v>29.3</v>
      </c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>
        <f>データ!CJ7</f>
        <v>17.2</v>
      </c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  <c r="IV54" s="124"/>
      <c r="IW54" s="124"/>
      <c r="IX54" s="124">
        <f>データ!CK7</f>
        <v>15.2</v>
      </c>
      <c r="IY54" s="124"/>
      <c r="IZ54" s="124"/>
      <c r="JA54" s="124"/>
      <c r="JB54" s="124"/>
      <c r="JC54" s="124"/>
      <c r="JD54" s="124"/>
      <c r="JE54" s="124"/>
      <c r="JF54" s="124"/>
      <c r="JG54" s="124"/>
      <c r="JH54" s="124"/>
      <c r="JI54" s="124"/>
      <c r="JJ54" s="124"/>
      <c r="JK54" s="12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3" t="s">
        <v>29</v>
      </c>
      <c r="JZ54" s="123"/>
      <c r="KA54" s="123"/>
      <c r="KB54" s="123"/>
      <c r="KC54" s="123"/>
      <c r="KD54" s="123"/>
      <c r="KE54" s="123"/>
      <c r="KF54" s="123"/>
      <c r="KG54" s="123"/>
      <c r="KH54" s="131">
        <f>データ!CR7</f>
        <v>6597</v>
      </c>
      <c r="KI54" s="132"/>
      <c r="KJ54" s="132"/>
      <c r="KK54" s="132"/>
      <c r="KL54" s="132"/>
      <c r="KM54" s="132"/>
      <c r="KN54" s="132"/>
      <c r="KO54" s="132"/>
      <c r="KP54" s="132"/>
      <c r="KQ54" s="132"/>
      <c r="KR54" s="132"/>
      <c r="KS54" s="132"/>
      <c r="KT54" s="132"/>
      <c r="KU54" s="133"/>
      <c r="KV54" s="131">
        <f>データ!CS7</f>
        <v>3486</v>
      </c>
      <c r="KW54" s="132"/>
      <c r="KX54" s="132"/>
      <c r="KY54" s="132"/>
      <c r="KZ54" s="132"/>
      <c r="LA54" s="132"/>
      <c r="LB54" s="132"/>
      <c r="LC54" s="132"/>
      <c r="LD54" s="132"/>
      <c r="LE54" s="132"/>
      <c r="LF54" s="132"/>
      <c r="LG54" s="132"/>
      <c r="LH54" s="132"/>
      <c r="LI54" s="133"/>
      <c r="LJ54" s="131">
        <f>データ!CT7</f>
        <v>9064</v>
      </c>
      <c r="LK54" s="132"/>
      <c r="LL54" s="132"/>
      <c r="LM54" s="132"/>
      <c r="LN54" s="132"/>
      <c r="LO54" s="132"/>
      <c r="LP54" s="132"/>
      <c r="LQ54" s="132"/>
      <c r="LR54" s="132"/>
      <c r="LS54" s="132"/>
      <c r="LT54" s="132"/>
      <c r="LU54" s="132"/>
      <c r="LV54" s="132"/>
      <c r="LW54" s="133"/>
      <c r="LX54" s="131">
        <f>データ!CU7</f>
        <v>2276</v>
      </c>
      <c r="LY54" s="132"/>
      <c r="LZ54" s="132"/>
      <c r="MA54" s="132"/>
      <c r="MB54" s="132"/>
      <c r="MC54" s="132"/>
      <c r="MD54" s="132"/>
      <c r="ME54" s="132"/>
      <c r="MF54" s="132"/>
      <c r="MG54" s="132"/>
      <c r="MH54" s="132"/>
      <c r="MI54" s="132"/>
      <c r="MJ54" s="132"/>
      <c r="MK54" s="133"/>
      <c r="ML54" s="131">
        <f>データ!CV7</f>
        <v>-8016</v>
      </c>
      <c r="MM54" s="132"/>
      <c r="MN54" s="132"/>
      <c r="MO54" s="132"/>
      <c r="MP54" s="132"/>
      <c r="MQ54" s="132"/>
      <c r="MR54" s="132"/>
      <c r="MS54" s="132"/>
      <c r="MT54" s="132"/>
      <c r="MU54" s="132"/>
      <c r="MV54" s="132"/>
      <c r="MW54" s="132"/>
      <c r="MX54" s="132"/>
      <c r="MY54" s="133"/>
      <c r="MZ54" s="4"/>
      <c r="NA54" s="4"/>
      <c r="NB54" s="4"/>
      <c r="NC54" s="4"/>
      <c r="ND54" s="4"/>
      <c r="NE54" s="4"/>
      <c r="NF54" s="4"/>
      <c r="NG54" s="22"/>
      <c r="NH54" s="2"/>
      <c r="NI54" s="116"/>
      <c r="NJ54" s="117"/>
      <c r="NK54" s="117"/>
      <c r="NL54" s="117"/>
      <c r="NM54" s="117"/>
      <c r="NN54" s="117"/>
      <c r="NO54" s="117"/>
      <c r="NP54" s="117"/>
      <c r="NQ54" s="117"/>
      <c r="NR54" s="117"/>
      <c r="NS54" s="117"/>
      <c r="NT54" s="117"/>
      <c r="NU54" s="117"/>
      <c r="NV54" s="117"/>
      <c r="NW54" s="118"/>
    </row>
    <row r="55" spans="1:387" ht="13.5" customHeight="1" x14ac:dyDescent="0.15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6"/>
      <c r="NJ55" s="117"/>
      <c r="NK55" s="117"/>
      <c r="NL55" s="117"/>
      <c r="NM55" s="117"/>
      <c r="NN55" s="117"/>
      <c r="NO55" s="117"/>
      <c r="NP55" s="117"/>
      <c r="NQ55" s="117"/>
      <c r="NR55" s="117"/>
      <c r="NS55" s="117"/>
      <c r="NT55" s="117"/>
      <c r="NU55" s="117"/>
      <c r="NV55" s="117"/>
      <c r="NW55" s="118"/>
    </row>
    <row r="56" spans="1:387" ht="13.5" customHeight="1" x14ac:dyDescent="0.15">
      <c r="A56" s="2"/>
      <c r="B56" s="21"/>
      <c r="C56" s="23"/>
      <c r="D56" s="4"/>
      <c r="E56" s="4"/>
      <c r="F56" s="4"/>
      <c r="G56" s="4"/>
      <c r="H56" s="126" t="s">
        <v>35</v>
      </c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4"/>
      <c r="CN56" s="4"/>
      <c r="CO56" s="4"/>
      <c r="CP56" s="4"/>
      <c r="CQ56" s="4"/>
      <c r="CR56" s="4"/>
      <c r="CS56" s="4"/>
      <c r="CT56" s="4"/>
      <c r="CU56" s="4"/>
      <c r="CV56" s="126" t="s">
        <v>36</v>
      </c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23"/>
      <c r="GB56" s="23"/>
      <c r="GC56" s="23"/>
      <c r="GD56" s="23"/>
      <c r="GE56" s="23"/>
      <c r="GF56" s="23"/>
      <c r="GG56" s="23"/>
      <c r="GH56" s="23"/>
      <c r="GI56" s="23"/>
      <c r="GJ56" s="126" t="s">
        <v>37</v>
      </c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  <c r="HG56" s="126"/>
      <c r="HH56" s="126"/>
      <c r="HI56" s="126"/>
      <c r="HJ56" s="126"/>
      <c r="HK56" s="126"/>
      <c r="HL56" s="126"/>
      <c r="HM56" s="126"/>
      <c r="HN56" s="126"/>
      <c r="HO56" s="126"/>
      <c r="HP56" s="126"/>
      <c r="HQ56" s="126"/>
      <c r="HR56" s="126"/>
      <c r="HS56" s="126"/>
      <c r="HT56" s="126"/>
      <c r="HU56" s="126"/>
      <c r="HV56" s="126"/>
      <c r="HW56" s="126"/>
      <c r="HX56" s="126"/>
      <c r="HY56" s="126"/>
      <c r="HZ56" s="126"/>
      <c r="IA56" s="126"/>
      <c r="IB56" s="126"/>
      <c r="IC56" s="126"/>
      <c r="ID56" s="126"/>
      <c r="IE56" s="126"/>
      <c r="IF56" s="126"/>
      <c r="IG56" s="126"/>
      <c r="IH56" s="126"/>
      <c r="II56" s="126"/>
      <c r="IJ56" s="126"/>
      <c r="IK56" s="126"/>
      <c r="IL56" s="126"/>
      <c r="IM56" s="126"/>
      <c r="IN56" s="126"/>
      <c r="IO56" s="126"/>
      <c r="IP56" s="126"/>
      <c r="IQ56" s="126"/>
      <c r="IR56" s="126"/>
      <c r="IS56" s="126"/>
      <c r="IT56" s="126"/>
      <c r="IU56" s="126"/>
      <c r="IV56" s="126"/>
      <c r="IW56" s="126"/>
      <c r="IX56" s="126"/>
      <c r="IY56" s="126"/>
      <c r="IZ56" s="126"/>
      <c r="JA56" s="126"/>
      <c r="JB56" s="126"/>
      <c r="JC56" s="126"/>
      <c r="JD56" s="126"/>
      <c r="JE56" s="126"/>
      <c r="JF56" s="126"/>
      <c r="JG56" s="126"/>
      <c r="JH56" s="126"/>
      <c r="JI56" s="126"/>
      <c r="JJ56" s="126"/>
      <c r="JK56" s="126"/>
      <c r="JL56" s="126"/>
      <c r="JM56" s="126"/>
      <c r="JN56" s="126"/>
      <c r="JO56" s="4"/>
      <c r="JP56" s="4"/>
      <c r="JQ56" s="4"/>
      <c r="JR56" s="4"/>
      <c r="JS56" s="4"/>
      <c r="JT56" s="4"/>
      <c r="JU56" s="4"/>
      <c r="JV56" s="4"/>
      <c r="JW56" s="4"/>
      <c r="JX56" s="126" t="s">
        <v>38</v>
      </c>
      <c r="JY56" s="126"/>
      <c r="JZ56" s="126"/>
      <c r="KA56" s="126"/>
      <c r="KB56" s="126"/>
      <c r="KC56" s="126"/>
      <c r="KD56" s="126"/>
      <c r="KE56" s="126"/>
      <c r="KF56" s="126"/>
      <c r="KG56" s="126"/>
      <c r="KH56" s="126"/>
      <c r="KI56" s="126"/>
      <c r="KJ56" s="126"/>
      <c r="KK56" s="126"/>
      <c r="KL56" s="126"/>
      <c r="KM56" s="126"/>
      <c r="KN56" s="126"/>
      <c r="KO56" s="126"/>
      <c r="KP56" s="126"/>
      <c r="KQ56" s="126"/>
      <c r="KR56" s="126"/>
      <c r="KS56" s="126"/>
      <c r="KT56" s="126"/>
      <c r="KU56" s="126"/>
      <c r="KV56" s="126"/>
      <c r="KW56" s="126"/>
      <c r="KX56" s="126"/>
      <c r="KY56" s="126"/>
      <c r="KZ56" s="126"/>
      <c r="LA56" s="126"/>
      <c r="LB56" s="126"/>
      <c r="LC56" s="126"/>
      <c r="LD56" s="126"/>
      <c r="LE56" s="126"/>
      <c r="LF56" s="126"/>
      <c r="LG56" s="126"/>
      <c r="LH56" s="126"/>
      <c r="LI56" s="126"/>
      <c r="LJ56" s="126"/>
      <c r="LK56" s="126"/>
      <c r="LL56" s="126"/>
      <c r="LM56" s="126"/>
      <c r="LN56" s="126"/>
      <c r="LO56" s="126"/>
      <c r="LP56" s="126"/>
      <c r="LQ56" s="126"/>
      <c r="LR56" s="126"/>
      <c r="LS56" s="126"/>
      <c r="LT56" s="126"/>
      <c r="LU56" s="126"/>
      <c r="LV56" s="126"/>
      <c r="LW56" s="126"/>
      <c r="LX56" s="126"/>
      <c r="LY56" s="126"/>
      <c r="LZ56" s="126"/>
      <c r="MA56" s="126"/>
      <c r="MB56" s="126"/>
      <c r="MC56" s="126"/>
      <c r="MD56" s="126"/>
      <c r="ME56" s="126"/>
      <c r="MF56" s="126"/>
      <c r="MG56" s="126"/>
      <c r="MH56" s="126"/>
      <c r="MI56" s="126"/>
      <c r="MJ56" s="126"/>
      <c r="MK56" s="126"/>
      <c r="ML56" s="126"/>
      <c r="MM56" s="126"/>
      <c r="MN56" s="126"/>
      <c r="MO56" s="126"/>
      <c r="MP56" s="126"/>
      <c r="MQ56" s="126"/>
      <c r="MR56" s="126"/>
      <c r="MS56" s="126"/>
      <c r="MT56" s="126"/>
      <c r="MU56" s="126"/>
      <c r="MV56" s="126"/>
      <c r="MW56" s="126"/>
      <c r="MX56" s="126"/>
      <c r="MY56" s="126"/>
      <c r="MZ56" s="126"/>
      <c r="NA56" s="126"/>
      <c r="NB56" s="126"/>
      <c r="NC56" s="23"/>
      <c r="ND56" s="23"/>
      <c r="NE56" s="23"/>
      <c r="NF56" s="23"/>
      <c r="NG56" s="22"/>
      <c r="NH56" s="2"/>
      <c r="NI56" s="116"/>
      <c r="NJ56" s="117"/>
      <c r="NK56" s="117"/>
      <c r="NL56" s="117"/>
      <c r="NM56" s="117"/>
      <c r="NN56" s="117"/>
      <c r="NO56" s="117"/>
      <c r="NP56" s="117"/>
      <c r="NQ56" s="117"/>
      <c r="NR56" s="117"/>
      <c r="NS56" s="117"/>
      <c r="NT56" s="117"/>
      <c r="NU56" s="117"/>
      <c r="NV56" s="117"/>
      <c r="NW56" s="118"/>
    </row>
    <row r="57" spans="1:387" ht="13.5" customHeight="1" x14ac:dyDescent="0.15">
      <c r="A57" s="2"/>
      <c r="B57" s="21"/>
      <c r="C57" s="23"/>
      <c r="D57" s="4"/>
      <c r="E57" s="4"/>
      <c r="F57" s="4"/>
      <c r="G57" s="4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4"/>
      <c r="CN57" s="4"/>
      <c r="CO57" s="4"/>
      <c r="CP57" s="4"/>
      <c r="CQ57" s="4"/>
      <c r="CR57" s="4"/>
      <c r="CS57" s="4"/>
      <c r="CT57" s="4"/>
      <c r="CU57" s="4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23"/>
      <c r="GB57" s="23"/>
      <c r="GC57" s="23"/>
      <c r="GD57" s="23"/>
      <c r="GE57" s="23"/>
      <c r="GF57" s="23"/>
      <c r="GG57" s="23"/>
      <c r="GH57" s="23"/>
      <c r="GI57" s="23"/>
      <c r="GJ57" s="126"/>
      <c r="GK57" s="126"/>
      <c r="GL57" s="126"/>
      <c r="GM57" s="126"/>
      <c r="GN57" s="126"/>
      <c r="GO57" s="126"/>
      <c r="GP57" s="126"/>
      <c r="GQ57" s="126"/>
      <c r="GR57" s="126"/>
      <c r="GS57" s="126"/>
      <c r="GT57" s="126"/>
      <c r="GU57" s="126"/>
      <c r="GV57" s="126"/>
      <c r="GW57" s="126"/>
      <c r="GX57" s="126"/>
      <c r="GY57" s="126"/>
      <c r="GZ57" s="126"/>
      <c r="HA57" s="126"/>
      <c r="HB57" s="126"/>
      <c r="HC57" s="126"/>
      <c r="HD57" s="126"/>
      <c r="HE57" s="126"/>
      <c r="HF57" s="126"/>
      <c r="HG57" s="126"/>
      <c r="HH57" s="126"/>
      <c r="HI57" s="126"/>
      <c r="HJ57" s="126"/>
      <c r="HK57" s="126"/>
      <c r="HL57" s="126"/>
      <c r="HM57" s="126"/>
      <c r="HN57" s="126"/>
      <c r="HO57" s="126"/>
      <c r="HP57" s="126"/>
      <c r="HQ57" s="126"/>
      <c r="HR57" s="126"/>
      <c r="HS57" s="126"/>
      <c r="HT57" s="126"/>
      <c r="HU57" s="126"/>
      <c r="HV57" s="126"/>
      <c r="HW57" s="126"/>
      <c r="HX57" s="126"/>
      <c r="HY57" s="126"/>
      <c r="HZ57" s="126"/>
      <c r="IA57" s="126"/>
      <c r="IB57" s="126"/>
      <c r="IC57" s="126"/>
      <c r="ID57" s="126"/>
      <c r="IE57" s="126"/>
      <c r="IF57" s="126"/>
      <c r="IG57" s="126"/>
      <c r="IH57" s="126"/>
      <c r="II57" s="126"/>
      <c r="IJ57" s="126"/>
      <c r="IK57" s="126"/>
      <c r="IL57" s="126"/>
      <c r="IM57" s="126"/>
      <c r="IN57" s="126"/>
      <c r="IO57" s="126"/>
      <c r="IP57" s="126"/>
      <c r="IQ57" s="126"/>
      <c r="IR57" s="126"/>
      <c r="IS57" s="126"/>
      <c r="IT57" s="126"/>
      <c r="IU57" s="126"/>
      <c r="IV57" s="126"/>
      <c r="IW57" s="126"/>
      <c r="IX57" s="126"/>
      <c r="IY57" s="126"/>
      <c r="IZ57" s="126"/>
      <c r="JA57" s="126"/>
      <c r="JB57" s="126"/>
      <c r="JC57" s="126"/>
      <c r="JD57" s="126"/>
      <c r="JE57" s="126"/>
      <c r="JF57" s="126"/>
      <c r="JG57" s="126"/>
      <c r="JH57" s="126"/>
      <c r="JI57" s="126"/>
      <c r="JJ57" s="126"/>
      <c r="JK57" s="126"/>
      <c r="JL57" s="126"/>
      <c r="JM57" s="126"/>
      <c r="JN57" s="126"/>
      <c r="JO57" s="4"/>
      <c r="JP57" s="4"/>
      <c r="JQ57" s="4"/>
      <c r="JR57" s="4"/>
      <c r="JS57" s="4"/>
      <c r="JT57" s="4"/>
      <c r="JU57" s="4"/>
      <c r="JV57" s="4"/>
      <c r="JW57" s="4"/>
      <c r="JX57" s="126"/>
      <c r="JY57" s="126"/>
      <c r="JZ57" s="126"/>
      <c r="KA57" s="126"/>
      <c r="KB57" s="126"/>
      <c r="KC57" s="126"/>
      <c r="KD57" s="126"/>
      <c r="KE57" s="126"/>
      <c r="KF57" s="126"/>
      <c r="KG57" s="126"/>
      <c r="KH57" s="126"/>
      <c r="KI57" s="126"/>
      <c r="KJ57" s="126"/>
      <c r="KK57" s="126"/>
      <c r="KL57" s="126"/>
      <c r="KM57" s="126"/>
      <c r="KN57" s="126"/>
      <c r="KO57" s="126"/>
      <c r="KP57" s="126"/>
      <c r="KQ57" s="126"/>
      <c r="KR57" s="126"/>
      <c r="KS57" s="126"/>
      <c r="KT57" s="126"/>
      <c r="KU57" s="126"/>
      <c r="KV57" s="126"/>
      <c r="KW57" s="126"/>
      <c r="KX57" s="126"/>
      <c r="KY57" s="126"/>
      <c r="KZ57" s="126"/>
      <c r="LA57" s="126"/>
      <c r="LB57" s="126"/>
      <c r="LC57" s="126"/>
      <c r="LD57" s="126"/>
      <c r="LE57" s="126"/>
      <c r="LF57" s="126"/>
      <c r="LG57" s="126"/>
      <c r="LH57" s="126"/>
      <c r="LI57" s="126"/>
      <c r="LJ57" s="126"/>
      <c r="LK57" s="126"/>
      <c r="LL57" s="126"/>
      <c r="LM57" s="126"/>
      <c r="LN57" s="126"/>
      <c r="LO57" s="126"/>
      <c r="LP57" s="126"/>
      <c r="LQ57" s="126"/>
      <c r="LR57" s="126"/>
      <c r="LS57" s="126"/>
      <c r="LT57" s="126"/>
      <c r="LU57" s="126"/>
      <c r="LV57" s="126"/>
      <c r="LW57" s="126"/>
      <c r="LX57" s="126"/>
      <c r="LY57" s="126"/>
      <c r="LZ57" s="126"/>
      <c r="MA57" s="126"/>
      <c r="MB57" s="126"/>
      <c r="MC57" s="126"/>
      <c r="MD57" s="126"/>
      <c r="ME57" s="126"/>
      <c r="MF57" s="126"/>
      <c r="MG57" s="126"/>
      <c r="MH57" s="126"/>
      <c r="MI57" s="126"/>
      <c r="MJ57" s="126"/>
      <c r="MK57" s="126"/>
      <c r="ML57" s="126"/>
      <c r="MM57" s="126"/>
      <c r="MN57" s="126"/>
      <c r="MO57" s="126"/>
      <c r="MP57" s="126"/>
      <c r="MQ57" s="126"/>
      <c r="MR57" s="126"/>
      <c r="MS57" s="126"/>
      <c r="MT57" s="126"/>
      <c r="MU57" s="126"/>
      <c r="MV57" s="126"/>
      <c r="MW57" s="126"/>
      <c r="MX57" s="126"/>
      <c r="MY57" s="126"/>
      <c r="MZ57" s="126"/>
      <c r="NA57" s="126"/>
      <c r="NB57" s="126"/>
      <c r="NC57" s="23"/>
      <c r="ND57" s="23"/>
      <c r="NE57" s="23"/>
      <c r="NF57" s="23"/>
      <c r="NG57" s="22"/>
      <c r="NH57" s="2"/>
      <c r="NI57" s="116"/>
      <c r="NJ57" s="117"/>
      <c r="NK57" s="117"/>
      <c r="NL57" s="117"/>
      <c r="NM57" s="117"/>
      <c r="NN57" s="117"/>
      <c r="NO57" s="117"/>
      <c r="NP57" s="117"/>
      <c r="NQ57" s="117"/>
      <c r="NR57" s="117"/>
      <c r="NS57" s="117"/>
      <c r="NT57" s="117"/>
      <c r="NU57" s="117"/>
      <c r="NV57" s="117"/>
      <c r="NW57" s="118"/>
    </row>
    <row r="58" spans="1:387" ht="13.5" customHeight="1" x14ac:dyDescent="0.15">
      <c r="A58" s="2"/>
      <c r="B58" s="21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5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5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5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4"/>
      <c r="BG58" s="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5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5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5"/>
      <c r="DB58" s="24"/>
      <c r="DC58" s="24"/>
      <c r="DD58" s="24"/>
      <c r="DE58" s="24"/>
      <c r="DF58" s="24"/>
      <c r="DG58" s="24"/>
      <c r="DH58" s="24"/>
      <c r="DI58" s="24"/>
      <c r="DJ58" s="25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4"/>
      <c r="GQ58" s="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5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  <c r="HR58" s="25"/>
      <c r="HS58" s="24"/>
      <c r="HT58" s="24"/>
      <c r="HU58" s="24"/>
      <c r="HV58" s="24"/>
      <c r="HW58" s="24"/>
      <c r="HX58" s="24"/>
      <c r="HY58" s="24"/>
      <c r="HZ58" s="24"/>
      <c r="IA58" s="24"/>
      <c r="IB58" s="24"/>
      <c r="IC58" s="24"/>
      <c r="ID58" s="24"/>
      <c r="IE58" s="24"/>
      <c r="IF58" s="24"/>
      <c r="IG58" s="25"/>
      <c r="IH58" s="24"/>
      <c r="II58" s="24"/>
      <c r="IJ58" s="24"/>
      <c r="IK58" s="24"/>
      <c r="IL58" s="24"/>
      <c r="IM58" s="24"/>
      <c r="IN58" s="24"/>
      <c r="IO58" s="24"/>
      <c r="IP58" s="24"/>
      <c r="IQ58" s="24"/>
      <c r="IR58" s="24"/>
      <c r="IS58" s="24"/>
      <c r="IT58" s="4"/>
      <c r="IU58" s="4"/>
      <c r="IV58" s="24"/>
      <c r="IW58" s="24"/>
      <c r="IX58" s="24"/>
      <c r="IY58" s="24"/>
      <c r="IZ58" s="24"/>
      <c r="JA58" s="24"/>
      <c r="JB58" s="24"/>
      <c r="JC58" s="24"/>
      <c r="JD58" s="24"/>
      <c r="JE58" s="24"/>
      <c r="JF58" s="24"/>
      <c r="JG58" s="24"/>
      <c r="JH58" s="25"/>
      <c r="JI58" s="24"/>
      <c r="JJ58" s="24"/>
      <c r="JK58" s="24"/>
      <c r="JL58" s="24"/>
      <c r="JM58" s="24"/>
      <c r="JN58" s="24"/>
      <c r="JO58" s="24"/>
      <c r="JP58" s="24"/>
      <c r="JQ58" s="24"/>
      <c r="JR58" s="24"/>
      <c r="JS58" s="24"/>
      <c r="JT58" s="24"/>
      <c r="JU58" s="24"/>
      <c r="JV58" s="24"/>
      <c r="JW58" s="24"/>
      <c r="JX58" s="25"/>
      <c r="JY58" s="24"/>
      <c r="JZ58" s="24"/>
      <c r="KA58" s="24"/>
      <c r="KB58" s="24"/>
      <c r="KC58" s="24"/>
      <c r="KD58" s="24"/>
      <c r="KE58" s="24"/>
      <c r="KF58" s="24"/>
      <c r="KG58" s="24"/>
      <c r="KH58" s="24"/>
      <c r="KI58" s="24"/>
      <c r="KJ58" s="24"/>
      <c r="KK58" s="24"/>
      <c r="KL58" s="24"/>
      <c r="KM58" s="24"/>
      <c r="KN58" s="24"/>
      <c r="KO58" s="25"/>
      <c r="KP58" s="24"/>
      <c r="KQ58" s="24"/>
      <c r="KR58" s="24"/>
      <c r="KS58" s="24"/>
      <c r="KT58" s="24"/>
      <c r="KU58" s="24"/>
      <c r="KV58" s="24"/>
      <c r="KW58" s="24"/>
      <c r="KX58" s="24"/>
      <c r="KY58" s="24"/>
      <c r="KZ58" s="24"/>
      <c r="LA58" s="24"/>
      <c r="LB58" s="4"/>
      <c r="LC58" s="4"/>
      <c r="LD58" s="24"/>
      <c r="LE58" s="24"/>
      <c r="LF58" s="24"/>
      <c r="LG58" s="24"/>
      <c r="LH58" s="24"/>
      <c r="LI58" s="24"/>
      <c r="LJ58" s="24"/>
      <c r="LK58" s="24"/>
      <c r="LL58" s="24"/>
      <c r="LM58" s="24"/>
      <c r="LN58" s="24"/>
      <c r="LO58" s="24"/>
      <c r="LP58" s="24"/>
      <c r="LQ58" s="24"/>
      <c r="LR58" s="24"/>
      <c r="LS58" s="24"/>
      <c r="LT58" s="24"/>
      <c r="LU58" s="24"/>
      <c r="LV58" s="24"/>
      <c r="LW58" s="24"/>
      <c r="LX58" s="24"/>
      <c r="LY58" s="24"/>
      <c r="LZ58" s="24"/>
      <c r="MA58" s="24"/>
      <c r="MB58" s="24"/>
      <c r="MC58" s="24"/>
      <c r="MD58" s="25"/>
      <c r="ME58" s="24"/>
      <c r="MF58" s="24"/>
      <c r="MG58" s="24"/>
      <c r="MH58" s="24"/>
      <c r="MI58" s="24"/>
      <c r="MJ58" s="24"/>
      <c r="MK58" s="24"/>
      <c r="ML58" s="24"/>
      <c r="MM58" s="24"/>
      <c r="MN58" s="24"/>
      <c r="MO58" s="24"/>
      <c r="MP58" s="24"/>
      <c r="MQ58" s="24"/>
      <c r="MR58" s="24"/>
      <c r="MS58" s="24"/>
      <c r="MT58" s="24"/>
      <c r="MU58" s="24"/>
      <c r="MV58" s="24"/>
      <c r="MW58" s="24"/>
      <c r="MX58" s="24"/>
      <c r="MY58" s="24"/>
      <c r="MZ58" s="24"/>
      <c r="NA58" s="24"/>
      <c r="NB58" s="24"/>
      <c r="NC58" s="24"/>
      <c r="ND58" s="24"/>
      <c r="NE58" s="24"/>
      <c r="NF58" s="24"/>
      <c r="NG58" s="22"/>
      <c r="NH58" s="2"/>
      <c r="NI58" s="116"/>
      <c r="NJ58" s="117"/>
      <c r="NK58" s="117"/>
      <c r="NL58" s="117"/>
      <c r="NM58" s="117"/>
      <c r="NN58" s="117"/>
      <c r="NO58" s="117"/>
      <c r="NP58" s="117"/>
      <c r="NQ58" s="117"/>
      <c r="NR58" s="117"/>
      <c r="NS58" s="117"/>
      <c r="NT58" s="117"/>
      <c r="NU58" s="117"/>
      <c r="NV58" s="117"/>
      <c r="NW58" s="118"/>
    </row>
    <row r="59" spans="1:387" ht="13.5" customHeight="1" x14ac:dyDescent="0.15">
      <c r="A59" s="2"/>
      <c r="B59" s="26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  <c r="IQ59" s="27"/>
      <c r="IR59" s="27"/>
      <c r="IS59" s="27"/>
      <c r="IT59" s="27"/>
      <c r="IU59" s="27"/>
      <c r="IV59" s="27"/>
      <c r="IW59" s="27"/>
      <c r="IX59" s="27"/>
      <c r="IY59" s="27"/>
      <c r="IZ59" s="27"/>
      <c r="JA59" s="27"/>
      <c r="JB59" s="27"/>
      <c r="JC59" s="27"/>
      <c r="JD59" s="27"/>
      <c r="JE59" s="27"/>
      <c r="JF59" s="27"/>
      <c r="JG59" s="27"/>
      <c r="JH59" s="27"/>
      <c r="JI59" s="27"/>
      <c r="JJ59" s="27"/>
      <c r="JK59" s="27"/>
      <c r="JL59" s="27"/>
      <c r="JM59" s="27"/>
      <c r="JN59" s="27"/>
      <c r="JO59" s="27"/>
      <c r="JP59" s="27"/>
      <c r="JQ59" s="27"/>
      <c r="JR59" s="27"/>
      <c r="JS59" s="27"/>
      <c r="JT59" s="27"/>
      <c r="JU59" s="27"/>
      <c r="JV59" s="27"/>
      <c r="JW59" s="27"/>
      <c r="JX59" s="27"/>
      <c r="JY59" s="27"/>
      <c r="JZ59" s="27"/>
      <c r="KA59" s="27"/>
      <c r="KB59" s="27"/>
      <c r="KC59" s="27"/>
      <c r="KD59" s="27"/>
      <c r="KE59" s="27"/>
      <c r="KF59" s="27"/>
      <c r="KG59" s="27"/>
      <c r="KH59" s="27"/>
      <c r="KI59" s="27"/>
      <c r="KJ59" s="27"/>
      <c r="KK59" s="27"/>
      <c r="KL59" s="27"/>
      <c r="KM59" s="27"/>
      <c r="KN59" s="27"/>
      <c r="KO59" s="27"/>
      <c r="KP59" s="27"/>
      <c r="KQ59" s="27"/>
      <c r="KR59" s="27"/>
      <c r="KS59" s="27"/>
      <c r="KT59" s="27"/>
      <c r="KU59" s="27"/>
      <c r="KV59" s="27"/>
      <c r="KW59" s="27"/>
      <c r="KX59" s="27"/>
      <c r="KY59" s="27"/>
      <c r="KZ59" s="27"/>
      <c r="LA59" s="27"/>
      <c r="LB59" s="27"/>
      <c r="LC59" s="27"/>
      <c r="LD59" s="27"/>
      <c r="LE59" s="27"/>
      <c r="LF59" s="27"/>
      <c r="LG59" s="27"/>
      <c r="LH59" s="27"/>
      <c r="LI59" s="27"/>
      <c r="LJ59" s="27"/>
      <c r="LK59" s="27"/>
      <c r="LL59" s="27"/>
      <c r="LM59" s="27"/>
      <c r="LN59" s="27"/>
      <c r="LO59" s="27"/>
      <c r="LP59" s="27"/>
      <c r="LQ59" s="27"/>
      <c r="LR59" s="27"/>
      <c r="LS59" s="27"/>
      <c r="LT59" s="27"/>
      <c r="LU59" s="27"/>
      <c r="LV59" s="27"/>
      <c r="LW59" s="27"/>
      <c r="LX59" s="27"/>
      <c r="LY59" s="27"/>
      <c r="LZ59" s="27"/>
      <c r="MA59" s="27"/>
      <c r="MB59" s="27"/>
      <c r="MC59" s="27"/>
      <c r="MD59" s="27"/>
      <c r="ME59" s="27"/>
      <c r="MF59" s="27"/>
      <c r="MG59" s="27"/>
      <c r="MH59" s="27"/>
      <c r="MI59" s="27"/>
      <c r="MJ59" s="27"/>
      <c r="MK59" s="27"/>
      <c r="ML59" s="27"/>
      <c r="MM59" s="27"/>
      <c r="MN59" s="27"/>
      <c r="MO59" s="27"/>
      <c r="MP59" s="27"/>
      <c r="MQ59" s="27"/>
      <c r="MR59" s="27"/>
      <c r="MS59" s="27"/>
      <c r="MT59" s="27"/>
      <c r="MU59" s="27"/>
      <c r="MV59" s="27"/>
      <c r="MW59" s="27"/>
      <c r="MX59" s="27"/>
      <c r="MY59" s="27"/>
      <c r="MZ59" s="27"/>
      <c r="NA59" s="27"/>
      <c r="NB59" s="27"/>
      <c r="NC59" s="27"/>
      <c r="ND59" s="27"/>
      <c r="NE59" s="27"/>
      <c r="NF59" s="27"/>
      <c r="NG59" s="28"/>
      <c r="NH59" s="2"/>
      <c r="NI59" s="116"/>
      <c r="NJ59" s="117"/>
      <c r="NK59" s="117"/>
      <c r="NL59" s="117"/>
      <c r="NM59" s="117"/>
      <c r="NN59" s="117"/>
      <c r="NO59" s="117"/>
      <c r="NP59" s="117"/>
      <c r="NQ59" s="117"/>
      <c r="NR59" s="117"/>
      <c r="NS59" s="117"/>
      <c r="NT59" s="117"/>
      <c r="NU59" s="117"/>
      <c r="NV59" s="117"/>
      <c r="NW59" s="118"/>
    </row>
    <row r="60" spans="1:387" ht="13.5" customHeight="1" x14ac:dyDescent="0.15">
      <c r="A60" s="22"/>
      <c r="B60" s="19"/>
      <c r="C60" s="20"/>
      <c r="D60" s="20"/>
      <c r="E60" s="20"/>
      <c r="F60" s="20"/>
      <c r="G60" s="20"/>
      <c r="H60" s="107" t="s">
        <v>39</v>
      </c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  <c r="BA60" s="107"/>
      <c r="BB60" s="107"/>
      <c r="BC60" s="107"/>
      <c r="BD60" s="107"/>
      <c r="BE60" s="107"/>
      <c r="BF60" s="107"/>
      <c r="BG60" s="107"/>
      <c r="BH60" s="107"/>
      <c r="BI60" s="107"/>
      <c r="BJ60" s="107"/>
      <c r="BK60" s="107"/>
      <c r="BL60" s="107"/>
      <c r="BM60" s="107"/>
      <c r="BN60" s="107"/>
      <c r="BO60" s="107"/>
      <c r="BP60" s="107"/>
      <c r="BQ60" s="107"/>
      <c r="BR60" s="107"/>
      <c r="BS60" s="107"/>
      <c r="BT60" s="107"/>
      <c r="BU60" s="107"/>
      <c r="BV60" s="107"/>
      <c r="BW60" s="107"/>
      <c r="BX60" s="107"/>
      <c r="BY60" s="107"/>
      <c r="BZ60" s="107"/>
      <c r="CA60" s="107"/>
      <c r="CB60" s="107"/>
      <c r="CC60" s="107"/>
      <c r="CD60" s="10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07"/>
      <c r="EE60" s="107"/>
      <c r="EF60" s="107"/>
      <c r="EG60" s="107"/>
      <c r="EH60" s="107"/>
      <c r="EI60" s="107"/>
      <c r="EJ60" s="107"/>
      <c r="EK60" s="107"/>
      <c r="EL60" s="107"/>
      <c r="EM60" s="107"/>
      <c r="EN60" s="107"/>
      <c r="EO60" s="107"/>
      <c r="EP60" s="107"/>
      <c r="EQ60" s="107"/>
      <c r="ER60" s="107"/>
      <c r="ES60" s="107"/>
      <c r="ET60" s="107"/>
      <c r="EU60" s="107"/>
      <c r="EV60" s="107"/>
      <c r="EW60" s="107"/>
      <c r="EX60" s="107"/>
      <c r="EY60" s="107"/>
      <c r="EZ60" s="107"/>
      <c r="FA60" s="107"/>
      <c r="FB60" s="107"/>
      <c r="FC60" s="107"/>
      <c r="FD60" s="107"/>
      <c r="FE60" s="107"/>
      <c r="FF60" s="107"/>
      <c r="FG60" s="107"/>
      <c r="FH60" s="107"/>
      <c r="FI60" s="107"/>
      <c r="FJ60" s="107"/>
      <c r="FK60" s="107"/>
      <c r="FL60" s="107"/>
      <c r="FM60" s="107"/>
      <c r="FN60" s="107"/>
      <c r="FO60" s="107"/>
      <c r="FP60" s="107"/>
      <c r="FQ60" s="107"/>
      <c r="FR60" s="107"/>
      <c r="FS60" s="107"/>
      <c r="FT60" s="107"/>
      <c r="FU60" s="107"/>
      <c r="FV60" s="107"/>
      <c r="FW60" s="107"/>
      <c r="FX60" s="107"/>
      <c r="FY60" s="107"/>
      <c r="FZ60" s="107"/>
      <c r="GA60" s="107"/>
      <c r="GB60" s="107"/>
      <c r="GC60" s="107"/>
      <c r="GD60" s="107"/>
      <c r="GE60" s="107"/>
      <c r="GF60" s="107"/>
      <c r="GG60" s="107"/>
      <c r="GH60" s="107"/>
      <c r="GI60" s="107"/>
      <c r="GJ60" s="107"/>
      <c r="GK60" s="107"/>
      <c r="GL60" s="107"/>
      <c r="GM60" s="107"/>
      <c r="GN60" s="107"/>
      <c r="GO60" s="107"/>
      <c r="GP60" s="107"/>
      <c r="GQ60" s="107"/>
      <c r="GR60" s="107"/>
      <c r="GS60" s="107"/>
      <c r="GT60" s="107"/>
      <c r="GU60" s="107"/>
      <c r="GV60" s="107"/>
      <c r="GW60" s="107"/>
      <c r="GX60" s="107"/>
      <c r="GY60" s="107"/>
      <c r="GZ60" s="107"/>
      <c r="HA60" s="107"/>
      <c r="HB60" s="107"/>
      <c r="HC60" s="107"/>
      <c r="HD60" s="107"/>
      <c r="HE60" s="107"/>
      <c r="HF60" s="107"/>
      <c r="HG60" s="107"/>
      <c r="HH60" s="107"/>
      <c r="HI60" s="107"/>
      <c r="HJ60" s="107"/>
      <c r="HK60" s="107"/>
      <c r="HL60" s="107"/>
      <c r="HM60" s="107"/>
      <c r="HN60" s="107"/>
      <c r="HO60" s="107"/>
      <c r="HP60" s="107"/>
      <c r="HQ60" s="107"/>
      <c r="HR60" s="107"/>
      <c r="HS60" s="107"/>
      <c r="HT60" s="107"/>
      <c r="HU60" s="107"/>
      <c r="HV60" s="107"/>
      <c r="HW60" s="107"/>
      <c r="HX60" s="107"/>
      <c r="HY60" s="107"/>
      <c r="HZ60" s="107"/>
      <c r="IA60" s="107"/>
      <c r="IB60" s="107"/>
      <c r="IC60" s="107"/>
      <c r="ID60" s="107"/>
      <c r="IE60" s="107"/>
      <c r="IF60" s="107"/>
      <c r="IG60" s="107"/>
      <c r="IH60" s="107"/>
      <c r="II60" s="107"/>
      <c r="IJ60" s="107"/>
      <c r="IK60" s="107"/>
      <c r="IL60" s="107"/>
      <c r="IM60" s="107"/>
      <c r="IN60" s="107"/>
      <c r="IO60" s="107"/>
      <c r="IP60" s="107"/>
      <c r="IQ60" s="107"/>
      <c r="IR60" s="107"/>
      <c r="IS60" s="107"/>
      <c r="IT60" s="107"/>
      <c r="IU60" s="107"/>
      <c r="IV60" s="107"/>
      <c r="IW60" s="107"/>
      <c r="IX60" s="107"/>
      <c r="IY60" s="107"/>
      <c r="IZ60" s="107"/>
      <c r="JA60" s="107"/>
      <c r="JB60" s="107"/>
      <c r="JC60" s="107"/>
      <c r="JD60" s="107"/>
      <c r="JE60" s="107"/>
      <c r="JF60" s="107"/>
      <c r="JG60" s="107"/>
      <c r="JH60" s="107"/>
      <c r="JI60" s="107"/>
      <c r="JJ60" s="107"/>
      <c r="JK60" s="107"/>
      <c r="JL60" s="107"/>
      <c r="JM60" s="107"/>
      <c r="JN60" s="107"/>
      <c r="JO60" s="107"/>
      <c r="JP60" s="107"/>
      <c r="JQ60" s="107"/>
      <c r="JR60" s="107"/>
      <c r="JS60" s="107"/>
      <c r="JT60" s="107"/>
      <c r="JU60" s="107"/>
      <c r="JV60" s="107"/>
      <c r="JW60" s="107"/>
      <c r="JX60" s="107"/>
      <c r="JY60" s="107"/>
      <c r="JZ60" s="107"/>
      <c r="KA60" s="107"/>
      <c r="KB60" s="107"/>
      <c r="KC60" s="107"/>
      <c r="KD60" s="107"/>
      <c r="KE60" s="107"/>
      <c r="KF60" s="107"/>
      <c r="KG60" s="107"/>
      <c r="KH60" s="107"/>
      <c r="KI60" s="107"/>
      <c r="KJ60" s="107"/>
      <c r="KK60" s="107"/>
      <c r="KL60" s="107"/>
      <c r="KM60" s="107"/>
      <c r="KN60" s="107"/>
      <c r="KO60" s="107"/>
      <c r="KP60" s="107"/>
      <c r="KQ60" s="107"/>
      <c r="KR60" s="107"/>
      <c r="KS60" s="107"/>
      <c r="KT60" s="107"/>
      <c r="KU60" s="107"/>
      <c r="KV60" s="107"/>
      <c r="KW60" s="107"/>
      <c r="KX60" s="107"/>
      <c r="KY60" s="107"/>
      <c r="KZ60" s="107"/>
      <c r="LA60" s="107"/>
      <c r="LB60" s="107"/>
      <c r="LC60" s="107"/>
      <c r="LD60" s="107"/>
      <c r="LE60" s="107"/>
      <c r="LF60" s="107"/>
      <c r="LG60" s="107"/>
      <c r="LH60" s="107"/>
      <c r="LI60" s="107"/>
      <c r="LJ60" s="107"/>
      <c r="LK60" s="107"/>
      <c r="LL60" s="107"/>
      <c r="LM60" s="107"/>
      <c r="LN60" s="107"/>
      <c r="LO60" s="107"/>
      <c r="LP60" s="107"/>
      <c r="LQ60" s="107"/>
      <c r="LR60" s="107"/>
      <c r="LS60" s="107"/>
      <c r="LT60" s="107"/>
      <c r="LU60" s="107"/>
      <c r="LV60" s="107"/>
      <c r="LW60" s="107"/>
      <c r="LX60" s="107"/>
      <c r="LY60" s="107"/>
      <c r="LZ60" s="107"/>
      <c r="MA60" s="107"/>
      <c r="MB60" s="107"/>
      <c r="MC60" s="107"/>
      <c r="MD60" s="107"/>
      <c r="ME60" s="107"/>
      <c r="MF60" s="107"/>
      <c r="MG60" s="107"/>
      <c r="MH60" s="107"/>
      <c r="MI60" s="107"/>
      <c r="MJ60" s="107"/>
      <c r="MK60" s="107"/>
      <c r="ML60" s="107"/>
      <c r="MM60" s="107"/>
      <c r="MN60" s="107"/>
      <c r="MO60" s="107"/>
      <c r="MP60" s="107"/>
      <c r="MQ60" s="107"/>
      <c r="MR60" s="107"/>
      <c r="MS60" s="107"/>
      <c r="MT60" s="107"/>
      <c r="MU60" s="107"/>
      <c r="MV60" s="107"/>
      <c r="MW60" s="107"/>
      <c r="MX60" s="107"/>
      <c r="MY60" s="107"/>
      <c r="MZ60" s="107"/>
      <c r="NA60" s="107"/>
      <c r="NB60" s="20"/>
      <c r="NC60" s="20"/>
      <c r="ND60" s="20"/>
      <c r="NE60" s="20"/>
      <c r="NF60" s="20"/>
      <c r="NG60" s="29"/>
      <c r="NH60" s="2"/>
      <c r="NI60" s="116"/>
      <c r="NJ60" s="117"/>
      <c r="NK60" s="117"/>
      <c r="NL60" s="117"/>
      <c r="NM60" s="117"/>
      <c r="NN60" s="117"/>
      <c r="NO60" s="117"/>
      <c r="NP60" s="117"/>
      <c r="NQ60" s="117"/>
      <c r="NR60" s="117"/>
      <c r="NS60" s="117"/>
      <c r="NT60" s="117"/>
      <c r="NU60" s="117"/>
      <c r="NV60" s="117"/>
      <c r="NW60" s="118"/>
    </row>
    <row r="61" spans="1:387" ht="13.5" customHeight="1" x14ac:dyDescent="0.15">
      <c r="A61" s="22"/>
      <c r="B61" s="19"/>
      <c r="C61" s="20"/>
      <c r="D61" s="20"/>
      <c r="E61" s="20"/>
      <c r="F61" s="20"/>
      <c r="G61" s="20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  <c r="EO61" s="108"/>
      <c r="EP61" s="108"/>
      <c r="EQ61" s="108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  <c r="GH61" s="108"/>
      <c r="GI61" s="108"/>
      <c r="GJ61" s="108"/>
      <c r="GK61" s="108"/>
      <c r="GL61" s="108"/>
      <c r="GM61" s="108"/>
      <c r="GN61" s="108"/>
      <c r="GO61" s="108"/>
      <c r="GP61" s="108"/>
      <c r="GQ61" s="108"/>
      <c r="GR61" s="108"/>
      <c r="GS61" s="108"/>
      <c r="GT61" s="108"/>
      <c r="GU61" s="108"/>
      <c r="GV61" s="108"/>
      <c r="GW61" s="108"/>
      <c r="GX61" s="108"/>
      <c r="GY61" s="108"/>
      <c r="GZ61" s="108"/>
      <c r="HA61" s="108"/>
      <c r="HB61" s="108"/>
      <c r="HC61" s="108"/>
      <c r="HD61" s="108"/>
      <c r="HE61" s="108"/>
      <c r="HF61" s="108"/>
      <c r="HG61" s="108"/>
      <c r="HH61" s="108"/>
      <c r="HI61" s="108"/>
      <c r="HJ61" s="108"/>
      <c r="HK61" s="108"/>
      <c r="HL61" s="108"/>
      <c r="HM61" s="108"/>
      <c r="HN61" s="108"/>
      <c r="HO61" s="108"/>
      <c r="HP61" s="108"/>
      <c r="HQ61" s="108"/>
      <c r="HR61" s="108"/>
      <c r="HS61" s="108"/>
      <c r="HT61" s="108"/>
      <c r="HU61" s="108"/>
      <c r="HV61" s="108"/>
      <c r="HW61" s="108"/>
      <c r="HX61" s="108"/>
      <c r="HY61" s="108"/>
      <c r="HZ61" s="108"/>
      <c r="IA61" s="108"/>
      <c r="IB61" s="108"/>
      <c r="IC61" s="108"/>
      <c r="ID61" s="108"/>
      <c r="IE61" s="108"/>
      <c r="IF61" s="108"/>
      <c r="IG61" s="108"/>
      <c r="IH61" s="108"/>
      <c r="II61" s="108"/>
      <c r="IJ61" s="108"/>
      <c r="IK61" s="108"/>
      <c r="IL61" s="108"/>
      <c r="IM61" s="108"/>
      <c r="IN61" s="108"/>
      <c r="IO61" s="108"/>
      <c r="IP61" s="108"/>
      <c r="IQ61" s="108"/>
      <c r="IR61" s="108"/>
      <c r="IS61" s="108"/>
      <c r="IT61" s="108"/>
      <c r="IU61" s="108"/>
      <c r="IV61" s="108"/>
      <c r="IW61" s="108"/>
      <c r="IX61" s="108"/>
      <c r="IY61" s="108"/>
      <c r="IZ61" s="108"/>
      <c r="JA61" s="108"/>
      <c r="JB61" s="108"/>
      <c r="JC61" s="108"/>
      <c r="JD61" s="108"/>
      <c r="JE61" s="108"/>
      <c r="JF61" s="108"/>
      <c r="JG61" s="108"/>
      <c r="JH61" s="108"/>
      <c r="JI61" s="108"/>
      <c r="JJ61" s="108"/>
      <c r="JK61" s="108"/>
      <c r="JL61" s="108"/>
      <c r="JM61" s="108"/>
      <c r="JN61" s="108"/>
      <c r="JO61" s="108"/>
      <c r="JP61" s="108"/>
      <c r="JQ61" s="108"/>
      <c r="JR61" s="108"/>
      <c r="JS61" s="108"/>
      <c r="JT61" s="108"/>
      <c r="JU61" s="108"/>
      <c r="JV61" s="108"/>
      <c r="JW61" s="108"/>
      <c r="JX61" s="108"/>
      <c r="JY61" s="108"/>
      <c r="JZ61" s="108"/>
      <c r="KA61" s="108"/>
      <c r="KB61" s="108"/>
      <c r="KC61" s="108"/>
      <c r="KD61" s="108"/>
      <c r="KE61" s="108"/>
      <c r="KF61" s="108"/>
      <c r="KG61" s="108"/>
      <c r="KH61" s="108"/>
      <c r="KI61" s="108"/>
      <c r="KJ61" s="108"/>
      <c r="KK61" s="108"/>
      <c r="KL61" s="108"/>
      <c r="KM61" s="108"/>
      <c r="KN61" s="108"/>
      <c r="KO61" s="108"/>
      <c r="KP61" s="108"/>
      <c r="KQ61" s="108"/>
      <c r="KR61" s="108"/>
      <c r="KS61" s="108"/>
      <c r="KT61" s="108"/>
      <c r="KU61" s="108"/>
      <c r="KV61" s="108"/>
      <c r="KW61" s="108"/>
      <c r="KX61" s="108"/>
      <c r="KY61" s="108"/>
      <c r="KZ61" s="108"/>
      <c r="LA61" s="108"/>
      <c r="LB61" s="108"/>
      <c r="LC61" s="108"/>
      <c r="LD61" s="108"/>
      <c r="LE61" s="108"/>
      <c r="LF61" s="108"/>
      <c r="LG61" s="108"/>
      <c r="LH61" s="108"/>
      <c r="LI61" s="108"/>
      <c r="LJ61" s="108"/>
      <c r="LK61" s="108"/>
      <c r="LL61" s="108"/>
      <c r="LM61" s="108"/>
      <c r="LN61" s="108"/>
      <c r="LO61" s="108"/>
      <c r="LP61" s="108"/>
      <c r="LQ61" s="108"/>
      <c r="LR61" s="108"/>
      <c r="LS61" s="108"/>
      <c r="LT61" s="108"/>
      <c r="LU61" s="108"/>
      <c r="LV61" s="108"/>
      <c r="LW61" s="108"/>
      <c r="LX61" s="108"/>
      <c r="LY61" s="108"/>
      <c r="LZ61" s="108"/>
      <c r="MA61" s="108"/>
      <c r="MB61" s="108"/>
      <c r="MC61" s="108"/>
      <c r="MD61" s="108"/>
      <c r="ME61" s="108"/>
      <c r="MF61" s="108"/>
      <c r="MG61" s="108"/>
      <c r="MH61" s="108"/>
      <c r="MI61" s="108"/>
      <c r="MJ61" s="108"/>
      <c r="MK61" s="108"/>
      <c r="ML61" s="108"/>
      <c r="MM61" s="108"/>
      <c r="MN61" s="108"/>
      <c r="MO61" s="108"/>
      <c r="MP61" s="108"/>
      <c r="MQ61" s="108"/>
      <c r="MR61" s="108"/>
      <c r="MS61" s="108"/>
      <c r="MT61" s="108"/>
      <c r="MU61" s="108"/>
      <c r="MV61" s="108"/>
      <c r="MW61" s="108"/>
      <c r="MX61" s="108"/>
      <c r="MY61" s="108"/>
      <c r="MZ61" s="108"/>
      <c r="NA61" s="108"/>
      <c r="NB61" s="20"/>
      <c r="NC61" s="20"/>
      <c r="ND61" s="20"/>
      <c r="NE61" s="20"/>
      <c r="NF61" s="20"/>
      <c r="NG61" s="29"/>
      <c r="NH61" s="2"/>
      <c r="NI61" s="116"/>
      <c r="NJ61" s="117"/>
      <c r="NK61" s="117"/>
      <c r="NL61" s="117"/>
      <c r="NM61" s="117"/>
      <c r="NN61" s="117"/>
      <c r="NO61" s="117"/>
      <c r="NP61" s="117"/>
      <c r="NQ61" s="117"/>
      <c r="NR61" s="117"/>
      <c r="NS61" s="117"/>
      <c r="NT61" s="117"/>
      <c r="NU61" s="117"/>
      <c r="NV61" s="117"/>
      <c r="NW61" s="118"/>
    </row>
    <row r="62" spans="1:387" ht="13.5" customHeight="1" x14ac:dyDescent="0.15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0"/>
      <c r="LR62" s="30"/>
      <c r="LS62" s="30"/>
      <c r="LT62" s="30"/>
      <c r="LU62" s="30"/>
      <c r="LV62" s="30"/>
      <c r="LW62" s="30"/>
      <c r="LX62" s="30"/>
      <c r="LY62" s="30"/>
      <c r="LZ62" s="30"/>
      <c r="MA62" s="30"/>
      <c r="MB62" s="30"/>
      <c r="MC62" s="30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6"/>
      <c r="NJ62" s="117"/>
      <c r="NK62" s="117"/>
      <c r="NL62" s="117"/>
      <c r="NM62" s="117"/>
      <c r="NN62" s="117"/>
      <c r="NO62" s="117"/>
      <c r="NP62" s="117"/>
      <c r="NQ62" s="117"/>
      <c r="NR62" s="117"/>
      <c r="NS62" s="117"/>
      <c r="NT62" s="117"/>
      <c r="NU62" s="117"/>
      <c r="NV62" s="117"/>
      <c r="NW62" s="118"/>
    </row>
    <row r="63" spans="1:387" ht="13.5" customHeight="1" x14ac:dyDescent="0.15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0" t="s">
        <v>40</v>
      </c>
      <c r="CV63" s="130"/>
      <c r="CW63" s="130"/>
      <c r="CX63" s="130"/>
      <c r="CY63" s="130"/>
      <c r="CZ63" s="130"/>
      <c r="DA63" s="130"/>
      <c r="DB63" s="130"/>
      <c r="DC63" s="130"/>
      <c r="DD63" s="130"/>
      <c r="DE63" s="130"/>
      <c r="DF63" s="130"/>
      <c r="DG63" s="130"/>
      <c r="DH63" s="130"/>
      <c r="DI63" s="130"/>
      <c r="DJ63" s="130"/>
      <c r="DK63" s="130"/>
      <c r="DL63" s="130"/>
      <c r="DM63" s="130"/>
      <c r="DN63" s="130"/>
      <c r="DO63" s="130"/>
      <c r="DP63" s="130"/>
      <c r="DQ63" s="130"/>
      <c r="DR63" s="130"/>
      <c r="DS63" s="130"/>
      <c r="DT63" s="130"/>
      <c r="DU63" s="130"/>
      <c r="DV63" s="130"/>
      <c r="DW63" s="130"/>
      <c r="DX63" s="130"/>
      <c r="DY63" s="130"/>
      <c r="DZ63" s="130"/>
      <c r="EA63" s="130"/>
      <c r="EB63" s="130"/>
      <c r="EC63" s="130"/>
      <c r="ED63" s="130"/>
      <c r="EE63" s="130"/>
      <c r="EF63" s="130"/>
      <c r="EG63" s="130"/>
      <c r="EH63" s="130"/>
      <c r="EI63" s="130"/>
      <c r="EJ63" s="130"/>
      <c r="EK63" s="130"/>
      <c r="EL63" s="130"/>
      <c r="EM63" s="130"/>
      <c r="EN63" s="130"/>
      <c r="EO63" s="130"/>
      <c r="EP63" s="130"/>
      <c r="EQ63" s="130"/>
      <c r="ER63" s="130"/>
      <c r="ES63" s="130"/>
      <c r="ET63" s="130"/>
      <c r="EU63" s="130"/>
      <c r="EV63" s="130"/>
      <c r="EW63" s="130"/>
      <c r="EX63" s="130"/>
      <c r="EY63" s="130"/>
      <c r="EZ63" s="130"/>
      <c r="FA63" s="130"/>
      <c r="FB63" s="130"/>
      <c r="FC63" s="130"/>
      <c r="FD63" s="130"/>
      <c r="FE63" s="130"/>
      <c r="FF63" s="130"/>
      <c r="FG63" s="130"/>
      <c r="FH63" s="130"/>
      <c r="FI63" s="130"/>
      <c r="FJ63" s="130"/>
      <c r="FK63" s="130"/>
      <c r="FL63" s="130"/>
      <c r="FM63" s="130"/>
      <c r="FN63" s="130"/>
      <c r="FO63" s="130"/>
      <c r="FP63" s="130"/>
      <c r="FQ63" s="130"/>
      <c r="FR63" s="130"/>
      <c r="FS63" s="130"/>
      <c r="FT63" s="130"/>
      <c r="FU63" s="130"/>
      <c r="FV63" s="130"/>
      <c r="FW63" s="130"/>
      <c r="FX63" s="130"/>
      <c r="FY63" s="130"/>
      <c r="FZ63" s="130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6"/>
      <c r="NJ63" s="117"/>
      <c r="NK63" s="117"/>
      <c r="NL63" s="117"/>
      <c r="NM63" s="117"/>
      <c r="NN63" s="117"/>
      <c r="NO63" s="117"/>
      <c r="NP63" s="117"/>
      <c r="NQ63" s="117"/>
      <c r="NR63" s="117"/>
      <c r="NS63" s="117"/>
      <c r="NT63" s="117"/>
      <c r="NU63" s="117"/>
      <c r="NV63" s="117"/>
      <c r="NW63" s="118"/>
    </row>
    <row r="64" spans="1:387" ht="13.5" customHeight="1" x14ac:dyDescent="0.15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0"/>
      <c r="CV64" s="130"/>
      <c r="CW64" s="130"/>
      <c r="CX64" s="130"/>
      <c r="CY64" s="130"/>
      <c r="CZ64" s="130"/>
      <c r="DA64" s="130"/>
      <c r="DB64" s="130"/>
      <c r="DC64" s="130"/>
      <c r="DD64" s="130"/>
      <c r="DE64" s="130"/>
      <c r="DF64" s="130"/>
      <c r="DG64" s="130"/>
      <c r="DH64" s="130"/>
      <c r="DI64" s="130"/>
      <c r="DJ64" s="130"/>
      <c r="DK64" s="130"/>
      <c r="DL64" s="130"/>
      <c r="DM64" s="130"/>
      <c r="DN64" s="130"/>
      <c r="DO64" s="130"/>
      <c r="DP64" s="130"/>
      <c r="DQ64" s="130"/>
      <c r="DR64" s="130"/>
      <c r="DS64" s="130"/>
      <c r="DT64" s="130"/>
      <c r="DU64" s="130"/>
      <c r="DV64" s="130"/>
      <c r="DW64" s="130"/>
      <c r="DX64" s="130"/>
      <c r="DY64" s="130"/>
      <c r="DZ64" s="130"/>
      <c r="EA64" s="130"/>
      <c r="EB64" s="130"/>
      <c r="EC64" s="130"/>
      <c r="ED64" s="130"/>
      <c r="EE64" s="130"/>
      <c r="EF64" s="130"/>
      <c r="EG64" s="130"/>
      <c r="EH64" s="130"/>
      <c r="EI64" s="130"/>
      <c r="EJ64" s="130"/>
      <c r="EK64" s="130"/>
      <c r="EL64" s="130"/>
      <c r="EM64" s="130"/>
      <c r="EN64" s="130"/>
      <c r="EO64" s="130"/>
      <c r="EP64" s="130"/>
      <c r="EQ64" s="130"/>
      <c r="ER64" s="130"/>
      <c r="ES64" s="130"/>
      <c r="ET64" s="130"/>
      <c r="EU64" s="130"/>
      <c r="EV64" s="130"/>
      <c r="EW64" s="130"/>
      <c r="EX64" s="130"/>
      <c r="EY64" s="130"/>
      <c r="EZ64" s="130"/>
      <c r="FA64" s="130"/>
      <c r="FB64" s="130"/>
      <c r="FC64" s="130"/>
      <c r="FD64" s="130"/>
      <c r="FE64" s="130"/>
      <c r="FF64" s="130"/>
      <c r="FG64" s="130"/>
      <c r="FH64" s="130"/>
      <c r="FI64" s="130"/>
      <c r="FJ64" s="130"/>
      <c r="FK64" s="130"/>
      <c r="FL64" s="130"/>
      <c r="FM64" s="130"/>
      <c r="FN64" s="130"/>
      <c r="FO64" s="130"/>
      <c r="FP64" s="130"/>
      <c r="FQ64" s="130"/>
      <c r="FR64" s="130"/>
      <c r="FS64" s="130"/>
      <c r="FT64" s="130"/>
      <c r="FU64" s="130"/>
      <c r="FV64" s="130"/>
      <c r="FW64" s="130"/>
      <c r="FX64" s="130"/>
      <c r="FY64" s="130"/>
      <c r="FZ64" s="130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19"/>
      <c r="NJ64" s="120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1"/>
    </row>
    <row r="65" spans="1:387" ht="13.5" customHeight="1" x14ac:dyDescent="0.15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0"/>
      <c r="FF65" s="130"/>
      <c r="FG65" s="130"/>
      <c r="FH65" s="130"/>
      <c r="FI65" s="130"/>
      <c r="FJ65" s="130"/>
      <c r="FK65" s="130"/>
      <c r="FL65" s="130"/>
      <c r="FM65" s="130"/>
      <c r="FN65" s="130"/>
      <c r="FO65" s="130"/>
      <c r="FP65" s="130"/>
      <c r="FQ65" s="130"/>
      <c r="FR65" s="130"/>
      <c r="FS65" s="130"/>
      <c r="FT65" s="130"/>
      <c r="FU65" s="130"/>
      <c r="FV65" s="130"/>
      <c r="FW65" s="130"/>
      <c r="FX65" s="130"/>
      <c r="FY65" s="130"/>
      <c r="FZ65" s="130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3" t="s">
        <v>41</v>
      </c>
      <c r="NJ65" s="114"/>
      <c r="NK65" s="114"/>
      <c r="NL65" s="114"/>
      <c r="NM65" s="114"/>
      <c r="NN65" s="114"/>
      <c r="NO65" s="114"/>
      <c r="NP65" s="114"/>
      <c r="NQ65" s="114"/>
      <c r="NR65" s="114"/>
      <c r="NS65" s="114"/>
      <c r="NT65" s="114"/>
      <c r="NU65" s="114"/>
      <c r="NV65" s="114"/>
      <c r="NW65" s="115"/>
    </row>
    <row r="66" spans="1:387" ht="13.5" customHeight="1" x14ac:dyDescent="0.15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0"/>
      <c r="CV66" s="130"/>
      <c r="CW66" s="130"/>
      <c r="CX66" s="130"/>
      <c r="CY66" s="130"/>
      <c r="CZ66" s="130"/>
      <c r="DA66" s="130"/>
      <c r="DB66" s="130"/>
      <c r="DC66" s="130"/>
      <c r="DD66" s="130"/>
      <c r="DE66" s="130"/>
      <c r="DF66" s="130"/>
      <c r="DG66" s="130"/>
      <c r="DH66" s="130"/>
      <c r="DI66" s="130"/>
      <c r="DJ66" s="130"/>
      <c r="DK66" s="130"/>
      <c r="DL66" s="130"/>
      <c r="DM66" s="130"/>
      <c r="DN66" s="130"/>
      <c r="DO66" s="130"/>
      <c r="DP66" s="130"/>
      <c r="DQ66" s="130"/>
      <c r="DR66" s="130"/>
      <c r="DS66" s="130"/>
      <c r="DT66" s="130"/>
      <c r="DU66" s="130"/>
      <c r="DV66" s="130"/>
      <c r="DW66" s="130"/>
      <c r="DX66" s="130"/>
      <c r="DY66" s="130"/>
      <c r="DZ66" s="130"/>
      <c r="EA66" s="130"/>
      <c r="EB66" s="130"/>
      <c r="EC66" s="130"/>
      <c r="ED66" s="130"/>
      <c r="EE66" s="130"/>
      <c r="EF66" s="130"/>
      <c r="EG66" s="130"/>
      <c r="EH66" s="130"/>
      <c r="EI66" s="130"/>
      <c r="EJ66" s="130"/>
      <c r="EK66" s="130"/>
      <c r="EL66" s="130"/>
      <c r="EM66" s="130"/>
      <c r="EN66" s="130"/>
      <c r="EO66" s="130"/>
      <c r="EP66" s="130"/>
      <c r="EQ66" s="130"/>
      <c r="ER66" s="130"/>
      <c r="ES66" s="130"/>
      <c r="ET66" s="130"/>
      <c r="EU66" s="130"/>
      <c r="EV66" s="130"/>
      <c r="EW66" s="130"/>
      <c r="EX66" s="130"/>
      <c r="EY66" s="130"/>
      <c r="EZ66" s="130"/>
      <c r="FA66" s="130"/>
      <c r="FB66" s="130"/>
      <c r="FC66" s="130"/>
      <c r="FD66" s="130"/>
      <c r="FE66" s="130"/>
      <c r="FF66" s="130"/>
      <c r="FG66" s="130"/>
      <c r="FH66" s="130"/>
      <c r="FI66" s="130"/>
      <c r="FJ66" s="130"/>
      <c r="FK66" s="130"/>
      <c r="FL66" s="130"/>
      <c r="FM66" s="130"/>
      <c r="FN66" s="130"/>
      <c r="FO66" s="130"/>
      <c r="FP66" s="130"/>
      <c r="FQ66" s="130"/>
      <c r="FR66" s="130"/>
      <c r="FS66" s="130"/>
      <c r="FT66" s="130"/>
      <c r="FU66" s="130"/>
      <c r="FV66" s="130"/>
      <c r="FW66" s="130"/>
      <c r="FX66" s="130"/>
      <c r="FY66" s="130"/>
      <c r="FZ66" s="130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6" t="s">
        <v>148</v>
      </c>
      <c r="NJ66" s="117"/>
      <c r="NK66" s="117"/>
      <c r="NL66" s="117"/>
      <c r="NM66" s="117"/>
      <c r="NN66" s="117"/>
      <c r="NO66" s="117"/>
      <c r="NP66" s="117"/>
      <c r="NQ66" s="117"/>
      <c r="NR66" s="117"/>
      <c r="NS66" s="117"/>
      <c r="NT66" s="117"/>
      <c r="NU66" s="117"/>
      <c r="NV66" s="117"/>
      <c r="NW66" s="118"/>
    </row>
    <row r="67" spans="1:387" ht="13.5" customHeight="1" x14ac:dyDescent="0.15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4">
        <f>データ!DI6</f>
        <v>913095</v>
      </c>
      <c r="CV67" s="134"/>
      <c r="CW67" s="134"/>
      <c r="CX67" s="134"/>
      <c r="CY67" s="134"/>
      <c r="CZ67" s="134"/>
      <c r="DA67" s="134"/>
      <c r="DB67" s="134"/>
      <c r="DC67" s="134"/>
      <c r="DD67" s="134"/>
      <c r="DE67" s="134"/>
      <c r="DF67" s="134"/>
      <c r="DG67" s="134"/>
      <c r="DH67" s="134"/>
      <c r="DI67" s="134"/>
      <c r="DJ67" s="134"/>
      <c r="DK67" s="134"/>
      <c r="DL67" s="134"/>
      <c r="DM67" s="134"/>
      <c r="DN67" s="134"/>
      <c r="DO67" s="134"/>
      <c r="DP67" s="134"/>
      <c r="DQ67" s="134"/>
      <c r="DR67" s="134"/>
      <c r="DS67" s="134"/>
      <c r="DT67" s="134"/>
      <c r="DU67" s="134"/>
      <c r="DV67" s="134"/>
      <c r="DW67" s="134"/>
      <c r="DX67" s="134"/>
      <c r="DY67" s="134"/>
      <c r="DZ67" s="134"/>
      <c r="EA67" s="134"/>
      <c r="EB67" s="134"/>
      <c r="EC67" s="134"/>
      <c r="ED67" s="134"/>
      <c r="EE67" s="134"/>
      <c r="EF67" s="134"/>
      <c r="EG67" s="134"/>
      <c r="EH67" s="134"/>
      <c r="EI67" s="134"/>
      <c r="EJ67" s="134"/>
      <c r="EK67" s="134"/>
      <c r="EL67" s="134"/>
      <c r="EM67" s="134"/>
      <c r="EN67" s="134"/>
      <c r="EO67" s="134"/>
      <c r="EP67" s="134"/>
      <c r="EQ67" s="134"/>
      <c r="ER67" s="134"/>
      <c r="ES67" s="134"/>
      <c r="ET67" s="134"/>
      <c r="EU67" s="134"/>
      <c r="EV67" s="134"/>
      <c r="EW67" s="134"/>
      <c r="EX67" s="134"/>
      <c r="EY67" s="134"/>
      <c r="EZ67" s="134"/>
      <c r="FA67" s="134"/>
      <c r="FB67" s="134"/>
      <c r="FC67" s="134"/>
      <c r="FD67" s="134"/>
      <c r="FE67" s="134"/>
      <c r="FF67" s="134"/>
      <c r="FG67" s="134"/>
      <c r="FH67" s="134"/>
      <c r="FI67" s="134"/>
      <c r="FJ67" s="134"/>
      <c r="FK67" s="134"/>
      <c r="FL67" s="134"/>
      <c r="FM67" s="134"/>
      <c r="FN67" s="134"/>
      <c r="FO67" s="134"/>
      <c r="FP67" s="134"/>
      <c r="FQ67" s="134"/>
      <c r="FR67" s="134"/>
      <c r="FS67" s="134"/>
      <c r="FT67" s="134"/>
      <c r="FU67" s="134"/>
      <c r="FV67" s="134"/>
      <c r="FW67" s="134"/>
      <c r="FX67" s="134"/>
      <c r="FY67" s="134"/>
      <c r="FZ67" s="13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1"/>
      <c r="NG67" s="22"/>
      <c r="NH67" s="2"/>
      <c r="NI67" s="116"/>
      <c r="NJ67" s="117"/>
      <c r="NK67" s="117"/>
      <c r="NL67" s="117"/>
      <c r="NM67" s="117"/>
      <c r="NN67" s="117"/>
      <c r="NO67" s="117"/>
      <c r="NP67" s="117"/>
      <c r="NQ67" s="117"/>
      <c r="NR67" s="117"/>
      <c r="NS67" s="117"/>
      <c r="NT67" s="117"/>
      <c r="NU67" s="117"/>
      <c r="NV67" s="117"/>
      <c r="NW67" s="118"/>
    </row>
    <row r="68" spans="1:387" ht="13.5" customHeight="1" x14ac:dyDescent="0.15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4"/>
      <c r="CV68" s="134"/>
      <c r="CW68" s="134"/>
      <c r="CX68" s="134"/>
      <c r="CY68" s="134"/>
      <c r="CZ68" s="134"/>
      <c r="DA68" s="134"/>
      <c r="DB68" s="134"/>
      <c r="DC68" s="134"/>
      <c r="DD68" s="134"/>
      <c r="DE68" s="134"/>
      <c r="DF68" s="134"/>
      <c r="DG68" s="134"/>
      <c r="DH68" s="134"/>
      <c r="DI68" s="134"/>
      <c r="DJ68" s="134"/>
      <c r="DK68" s="134"/>
      <c r="DL68" s="134"/>
      <c r="DM68" s="134"/>
      <c r="DN68" s="134"/>
      <c r="DO68" s="134"/>
      <c r="DP68" s="134"/>
      <c r="DQ68" s="134"/>
      <c r="DR68" s="134"/>
      <c r="DS68" s="134"/>
      <c r="DT68" s="134"/>
      <c r="DU68" s="134"/>
      <c r="DV68" s="134"/>
      <c r="DW68" s="134"/>
      <c r="DX68" s="134"/>
      <c r="DY68" s="134"/>
      <c r="DZ68" s="134"/>
      <c r="EA68" s="134"/>
      <c r="EB68" s="134"/>
      <c r="EC68" s="134"/>
      <c r="ED68" s="134"/>
      <c r="EE68" s="134"/>
      <c r="EF68" s="134"/>
      <c r="EG68" s="134"/>
      <c r="EH68" s="134"/>
      <c r="EI68" s="134"/>
      <c r="EJ68" s="134"/>
      <c r="EK68" s="134"/>
      <c r="EL68" s="134"/>
      <c r="EM68" s="134"/>
      <c r="EN68" s="134"/>
      <c r="EO68" s="134"/>
      <c r="EP68" s="134"/>
      <c r="EQ68" s="134"/>
      <c r="ER68" s="134"/>
      <c r="ES68" s="134"/>
      <c r="ET68" s="134"/>
      <c r="EU68" s="134"/>
      <c r="EV68" s="134"/>
      <c r="EW68" s="134"/>
      <c r="EX68" s="134"/>
      <c r="EY68" s="134"/>
      <c r="EZ68" s="134"/>
      <c r="FA68" s="134"/>
      <c r="FB68" s="134"/>
      <c r="FC68" s="134"/>
      <c r="FD68" s="134"/>
      <c r="FE68" s="134"/>
      <c r="FF68" s="134"/>
      <c r="FG68" s="134"/>
      <c r="FH68" s="134"/>
      <c r="FI68" s="134"/>
      <c r="FJ68" s="134"/>
      <c r="FK68" s="134"/>
      <c r="FL68" s="134"/>
      <c r="FM68" s="134"/>
      <c r="FN68" s="134"/>
      <c r="FO68" s="134"/>
      <c r="FP68" s="134"/>
      <c r="FQ68" s="134"/>
      <c r="FR68" s="134"/>
      <c r="FS68" s="134"/>
      <c r="FT68" s="134"/>
      <c r="FU68" s="134"/>
      <c r="FV68" s="134"/>
      <c r="FW68" s="134"/>
      <c r="FX68" s="134"/>
      <c r="FY68" s="134"/>
      <c r="FZ68" s="13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1"/>
      <c r="NG68" s="22"/>
      <c r="NH68" s="2"/>
      <c r="NI68" s="116"/>
      <c r="NJ68" s="117"/>
      <c r="NK68" s="117"/>
      <c r="NL68" s="117"/>
      <c r="NM68" s="117"/>
      <c r="NN68" s="117"/>
      <c r="NO68" s="117"/>
      <c r="NP68" s="117"/>
      <c r="NQ68" s="117"/>
      <c r="NR68" s="117"/>
      <c r="NS68" s="117"/>
      <c r="NT68" s="117"/>
      <c r="NU68" s="117"/>
      <c r="NV68" s="117"/>
      <c r="NW68" s="118"/>
    </row>
    <row r="69" spans="1:387" ht="13.5" customHeight="1" x14ac:dyDescent="0.15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4"/>
      <c r="CV69" s="134"/>
      <c r="CW69" s="134"/>
      <c r="CX69" s="134"/>
      <c r="CY69" s="134"/>
      <c r="CZ69" s="134"/>
      <c r="DA69" s="134"/>
      <c r="DB69" s="134"/>
      <c r="DC69" s="134"/>
      <c r="DD69" s="134"/>
      <c r="DE69" s="134"/>
      <c r="DF69" s="134"/>
      <c r="DG69" s="134"/>
      <c r="DH69" s="134"/>
      <c r="DI69" s="134"/>
      <c r="DJ69" s="134"/>
      <c r="DK69" s="134"/>
      <c r="DL69" s="134"/>
      <c r="DM69" s="134"/>
      <c r="DN69" s="134"/>
      <c r="DO69" s="134"/>
      <c r="DP69" s="134"/>
      <c r="DQ69" s="134"/>
      <c r="DR69" s="134"/>
      <c r="DS69" s="134"/>
      <c r="DT69" s="134"/>
      <c r="DU69" s="134"/>
      <c r="DV69" s="134"/>
      <c r="DW69" s="134"/>
      <c r="DX69" s="134"/>
      <c r="DY69" s="134"/>
      <c r="DZ69" s="134"/>
      <c r="EA69" s="134"/>
      <c r="EB69" s="134"/>
      <c r="EC69" s="134"/>
      <c r="ED69" s="134"/>
      <c r="EE69" s="134"/>
      <c r="EF69" s="134"/>
      <c r="EG69" s="134"/>
      <c r="EH69" s="134"/>
      <c r="EI69" s="134"/>
      <c r="EJ69" s="134"/>
      <c r="EK69" s="134"/>
      <c r="EL69" s="134"/>
      <c r="EM69" s="134"/>
      <c r="EN69" s="134"/>
      <c r="EO69" s="134"/>
      <c r="EP69" s="134"/>
      <c r="EQ69" s="134"/>
      <c r="ER69" s="134"/>
      <c r="ES69" s="134"/>
      <c r="ET69" s="134"/>
      <c r="EU69" s="134"/>
      <c r="EV69" s="134"/>
      <c r="EW69" s="134"/>
      <c r="EX69" s="134"/>
      <c r="EY69" s="134"/>
      <c r="EZ69" s="134"/>
      <c r="FA69" s="134"/>
      <c r="FB69" s="134"/>
      <c r="FC69" s="134"/>
      <c r="FD69" s="134"/>
      <c r="FE69" s="134"/>
      <c r="FF69" s="134"/>
      <c r="FG69" s="134"/>
      <c r="FH69" s="134"/>
      <c r="FI69" s="134"/>
      <c r="FJ69" s="134"/>
      <c r="FK69" s="134"/>
      <c r="FL69" s="134"/>
      <c r="FM69" s="134"/>
      <c r="FN69" s="134"/>
      <c r="FO69" s="134"/>
      <c r="FP69" s="134"/>
      <c r="FQ69" s="134"/>
      <c r="FR69" s="134"/>
      <c r="FS69" s="134"/>
      <c r="FT69" s="134"/>
      <c r="FU69" s="134"/>
      <c r="FV69" s="134"/>
      <c r="FW69" s="134"/>
      <c r="FX69" s="134"/>
      <c r="FY69" s="134"/>
      <c r="FZ69" s="13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1"/>
      <c r="NG69" s="22"/>
      <c r="NH69" s="2"/>
      <c r="NI69" s="116"/>
      <c r="NJ69" s="117"/>
      <c r="NK69" s="117"/>
      <c r="NL69" s="117"/>
      <c r="NM69" s="117"/>
      <c r="NN69" s="117"/>
      <c r="NO69" s="117"/>
      <c r="NP69" s="117"/>
      <c r="NQ69" s="117"/>
      <c r="NR69" s="117"/>
      <c r="NS69" s="117"/>
      <c r="NT69" s="117"/>
      <c r="NU69" s="117"/>
      <c r="NV69" s="117"/>
      <c r="NW69" s="118"/>
    </row>
    <row r="70" spans="1:387" ht="13.5" customHeight="1" x14ac:dyDescent="0.15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4"/>
      <c r="CV70" s="134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4"/>
      <c r="FX70" s="134"/>
      <c r="FY70" s="134"/>
      <c r="FZ70" s="13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1"/>
      <c r="NG70" s="22"/>
      <c r="NH70" s="2"/>
      <c r="NI70" s="116"/>
      <c r="NJ70" s="117"/>
      <c r="NK70" s="117"/>
      <c r="NL70" s="117"/>
      <c r="NM70" s="117"/>
      <c r="NN70" s="117"/>
      <c r="NO70" s="117"/>
      <c r="NP70" s="117"/>
      <c r="NQ70" s="117"/>
      <c r="NR70" s="117"/>
      <c r="NS70" s="117"/>
      <c r="NT70" s="117"/>
      <c r="NU70" s="117"/>
      <c r="NV70" s="117"/>
      <c r="NW70" s="118"/>
    </row>
    <row r="71" spans="1:387" ht="13.5" customHeight="1" x14ac:dyDescent="0.15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2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6"/>
      <c r="NJ71" s="117"/>
      <c r="NK71" s="117"/>
      <c r="NL71" s="117"/>
      <c r="NM71" s="117"/>
      <c r="NN71" s="117"/>
      <c r="NO71" s="117"/>
      <c r="NP71" s="117"/>
      <c r="NQ71" s="117"/>
      <c r="NR71" s="117"/>
      <c r="NS71" s="117"/>
      <c r="NT71" s="117"/>
      <c r="NU71" s="117"/>
      <c r="NV71" s="117"/>
      <c r="NW71" s="118"/>
    </row>
    <row r="72" spans="1:387" ht="13.5" customHeight="1" x14ac:dyDescent="0.15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0" t="s">
        <v>42</v>
      </c>
      <c r="CV72" s="130"/>
      <c r="CW72" s="130"/>
      <c r="CX72" s="130"/>
      <c r="CY72" s="130"/>
      <c r="CZ72" s="130"/>
      <c r="DA72" s="130"/>
      <c r="DB72" s="130"/>
      <c r="DC72" s="130"/>
      <c r="DD72" s="130"/>
      <c r="DE72" s="130"/>
      <c r="DF72" s="130"/>
      <c r="DG72" s="130"/>
      <c r="DH72" s="130"/>
      <c r="DI72" s="130"/>
      <c r="DJ72" s="130"/>
      <c r="DK72" s="130"/>
      <c r="DL72" s="130"/>
      <c r="DM72" s="130"/>
      <c r="DN72" s="130"/>
      <c r="DO72" s="130"/>
      <c r="DP72" s="130"/>
      <c r="DQ72" s="130"/>
      <c r="DR72" s="130"/>
      <c r="DS72" s="130"/>
      <c r="DT72" s="130"/>
      <c r="DU72" s="130"/>
      <c r="DV72" s="130"/>
      <c r="DW72" s="130"/>
      <c r="DX72" s="130"/>
      <c r="DY72" s="130"/>
      <c r="DZ72" s="130"/>
      <c r="EA72" s="130"/>
      <c r="EB72" s="130"/>
      <c r="EC72" s="130"/>
      <c r="ED72" s="130"/>
      <c r="EE72" s="130"/>
      <c r="EF72" s="130"/>
      <c r="EG72" s="130"/>
      <c r="EH72" s="130"/>
      <c r="EI72" s="130"/>
      <c r="EJ72" s="130"/>
      <c r="EK72" s="130"/>
      <c r="EL72" s="130"/>
      <c r="EM72" s="130"/>
      <c r="EN72" s="130"/>
      <c r="EO72" s="130"/>
      <c r="EP72" s="130"/>
      <c r="EQ72" s="130"/>
      <c r="ER72" s="130"/>
      <c r="ES72" s="130"/>
      <c r="ET72" s="130"/>
      <c r="EU72" s="130"/>
      <c r="EV72" s="130"/>
      <c r="EW72" s="130"/>
      <c r="EX72" s="130"/>
      <c r="EY72" s="130"/>
      <c r="EZ72" s="130"/>
      <c r="FA72" s="130"/>
      <c r="FB72" s="130"/>
      <c r="FC72" s="130"/>
      <c r="FD72" s="130"/>
      <c r="FE72" s="130"/>
      <c r="FF72" s="130"/>
      <c r="FG72" s="130"/>
      <c r="FH72" s="130"/>
      <c r="FI72" s="130"/>
      <c r="FJ72" s="130"/>
      <c r="FK72" s="130"/>
      <c r="FL72" s="130"/>
      <c r="FM72" s="130"/>
      <c r="FN72" s="130"/>
      <c r="FO72" s="130"/>
      <c r="FP72" s="130"/>
      <c r="FQ72" s="130"/>
      <c r="FR72" s="130"/>
      <c r="FS72" s="130"/>
      <c r="FT72" s="130"/>
      <c r="FU72" s="130"/>
      <c r="FV72" s="130"/>
      <c r="FW72" s="130"/>
      <c r="FX72" s="130"/>
      <c r="FY72" s="130"/>
      <c r="FZ72" s="130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6"/>
      <c r="NJ72" s="117"/>
      <c r="NK72" s="117"/>
      <c r="NL72" s="117"/>
      <c r="NM72" s="117"/>
      <c r="NN72" s="117"/>
      <c r="NO72" s="117"/>
      <c r="NP72" s="117"/>
      <c r="NQ72" s="117"/>
      <c r="NR72" s="117"/>
      <c r="NS72" s="117"/>
      <c r="NT72" s="117"/>
      <c r="NU72" s="117"/>
      <c r="NV72" s="117"/>
      <c r="NW72" s="118"/>
    </row>
    <row r="73" spans="1:387" ht="13.5" customHeight="1" x14ac:dyDescent="0.15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0"/>
      <c r="CV73" s="130"/>
      <c r="CW73" s="130"/>
      <c r="CX73" s="130"/>
      <c r="CY73" s="130"/>
      <c r="CZ73" s="130"/>
      <c r="DA73" s="130"/>
      <c r="DB73" s="130"/>
      <c r="DC73" s="130"/>
      <c r="DD73" s="130"/>
      <c r="DE73" s="130"/>
      <c r="DF73" s="130"/>
      <c r="DG73" s="130"/>
      <c r="DH73" s="130"/>
      <c r="DI73" s="130"/>
      <c r="DJ73" s="130"/>
      <c r="DK73" s="130"/>
      <c r="DL73" s="130"/>
      <c r="DM73" s="130"/>
      <c r="DN73" s="130"/>
      <c r="DO73" s="130"/>
      <c r="DP73" s="130"/>
      <c r="DQ73" s="130"/>
      <c r="DR73" s="130"/>
      <c r="DS73" s="130"/>
      <c r="DT73" s="130"/>
      <c r="DU73" s="130"/>
      <c r="DV73" s="130"/>
      <c r="DW73" s="130"/>
      <c r="DX73" s="130"/>
      <c r="DY73" s="130"/>
      <c r="DZ73" s="130"/>
      <c r="EA73" s="130"/>
      <c r="EB73" s="130"/>
      <c r="EC73" s="130"/>
      <c r="ED73" s="130"/>
      <c r="EE73" s="130"/>
      <c r="EF73" s="130"/>
      <c r="EG73" s="130"/>
      <c r="EH73" s="130"/>
      <c r="EI73" s="130"/>
      <c r="EJ73" s="130"/>
      <c r="EK73" s="130"/>
      <c r="EL73" s="130"/>
      <c r="EM73" s="130"/>
      <c r="EN73" s="130"/>
      <c r="EO73" s="130"/>
      <c r="EP73" s="130"/>
      <c r="EQ73" s="130"/>
      <c r="ER73" s="130"/>
      <c r="ES73" s="130"/>
      <c r="ET73" s="130"/>
      <c r="EU73" s="130"/>
      <c r="EV73" s="130"/>
      <c r="EW73" s="130"/>
      <c r="EX73" s="130"/>
      <c r="EY73" s="130"/>
      <c r="EZ73" s="130"/>
      <c r="FA73" s="130"/>
      <c r="FB73" s="130"/>
      <c r="FC73" s="130"/>
      <c r="FD73" s="130"/>
      <c r="FE73" s="130"/>
      <c r="FF73" s="130"/>
      <c r="FG73" s="130"/>
      <c r="FH73" s="130"/>
      <c r="FI73" s="130"/>
      <c r="FJ73" s="130"/>
      <c r="FK73" s="130"/>
      <c r="FL73" s="130"/>
      <c r="FM73" s="130"/>
      <c r="FN73" s="130"/>
      <c r="FO73" s="130"/>
      <c r="FP73" s="130"/>
      <c r="FQ73" s="130"/>
      <c r="FR73" s="130"/>
      <c r="FS73" s="130"/>
      <c r="FT73" s="130"/>
      <c r="FU73" s="130"/>
      <c r="FV73" s="130"/>
      <c r="FW73" s="130"/>
      <c r="FX73" s="130"/>
      <c r="FY73" s="130"/>
      <c r="FZ73" s="130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6"/>
      <c r="NJ73" s="117"/>
      <c r="NK73" s="117"/>
      <c r="NL73" s="117"/>
      <c r="NM73" s="117"/>
      <c r="NN73" s="117"/>
      <c r="NO73" s="117"/>
      <c r="NP73" s="117"/>
      <c r="NQ73" s="117"/>
      <c r="NR73" s="117"/>
      <c r="NS73" s="117"/>
      <c r="NT73" s="117"/>
      <c r="NU73" s="117"/>
      <c r="NV73" s="117"/>
      <c r="NW73" s="118"/>
    </row>
    <row r="74" spans="1:387" ht="13.5" customHeight="1" x14ac:dyDescent="0.15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0"/>
      <c r="CV74" s="130"/>
      <c r="CW74" s="130"/>
      <c r="CX74" s="130"/>
      <c r="CY74" s="130"/>
      <c r="CZ74" s="130"/>
      <c r="DA74" s="130"/>
      <c r="DB74" s="130"/>
      <c r="DC74" s="130"/>
      <c r="DD74" s="130"/>
      <c r="DE74" s="130"/>
      <c r="DF74" s="130"/>
      <c r="DG74" s="130"/>
      <c r="DH74" s="130"/>
      <c r="DI74" s="130"/>
      <c r="DJ74" s="130"/>
      <c r="DK74" s="130"/>
      <c r="DL74" s="130"/>
      <c r="DM74" s="130"/>
      <c r="DN74" s="130"/>
      <c r="DO74" s="130"/>
      <c r="DP74" s="130"/>
      <c r="DQ74" s="130"/>
      <c r="DR74" s="130"/>
      <c r="DS74" s="130"/>
      <c r="DT74" s="130"/>
      <c r="DU74" s="130"/>
      <c r="DV74" s="130"/>
      <c r="DW74" s="130"/>
      <c r="DX74" s="130"/>
      <c r="DY74" s="130"/>
      <c r="DZ74" s="130"/>
      <c r="EA74" s="130"/>
      <c r="EB74" s="130"/>
      <c r="EC74" s="130"/>
      <c r="ED74" s="130"/>
      <c r="EE74" s="130"/>
      <c r="EF74" s="130"/>
      <c r="EG74" s="130"/>
      <c r="EH74" s="130"/>
      <c r="EI74" s="130"/>
      <c r="EJ74" s="130"/>
      <c r="EK74" s="130"/>
      <c r="EL74" s="130"/>
      <c r="EM74" s="130"/>
      <c r="EN74" s="130"/>
      <c r="EO74" s="130"/>
      <c r="EP74" s="130"/>
      <c r="EQ74" s="130"/>
      <c r="ER74" s="130"/>
      <c r="ES74" s="130"/>
      <c r="ET74" s="130"/>
      <c r="EU74" s="130"/>
      <c r="EV74" s="130"/>
      <c r="EW74" s="130"/>
      <c r="EX74" s="130"/>
      <c r="EY74" s="130"/>
      <c r="EZ74" s="130"/>
      <c r="FA74" s="130"/>
      <c r="FB74" s="130"/>
      <c r="FC74" s="130"/>
      <c r="FD74" s="130"/>
      <c r="FE74" s="130"/>
      <c r="FF74" s="130"/>
      <c r="FG74" s="130"/>
      <c r="FH74" s="130"/>
      <c r="FI74" s="130"/>
      <c r="FJ74" s="130"/>
      <c r="FK74" s="130"/>
      <c r="FL74" s="130"/>
      <c r="FM74" s="130"/>
      <c r="FN74" s="130"/>
      <c r="FO74" s="130"/>
      <c r="FP74" s="130"/>
      <c r="FQ74" s="130"/>
      <c r="FR74" s="130"/>
      <c r="FS74" s="130"/>
      <c r="FT74" s="130"/>
      <c r="FU74" s="130"/>
      <c r="FV74" s="130"/>
      <c r="FW74" s="130"/>
      <c r="FX74" s="130"/>
      <c r="FY74" s="130"/>
      <c r="FZ74" s="130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6"/>
      <c r="NJ74" s="117"/>
      <c r="NK74" s="117"/>
      <c r="NL74" s="117"/>
      <c r="NM74" s="117"/>
      <c r="NN74" s="117"/>
      <c r="NO74" s="117"/>
      <c r="NP74" s="117"/>
      <c r="NQ74" s="117"/>
      <c r="NR74" s="117"/>
      <c r="NS74" s="117"/>
      <c r="NT74" s="117"/>
      <c r="NU74" s="117"/>
      <c r="NV74" s="117"/>
      <c r="NW74" s="118"/>
    </row>
    <row r="75" spans="1:387" ht="13.5" customHeight="1" x14ac:dyDescent="0.15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0"/>
      <c r="CV75" s="130"/>
      <c r="CW75" s="130"/>
      <c r="CX75" s="130"/>
      <c r="CY75" s="130"/>
      <c r="CZ75" s="130"/>
      <c r="DA75" s="130"/>
      <c r="DB75" s="130"/>
      <c r="DC75" s="130"/>
      <c r="DD75" s="130"/>
      <c r="DE75" s="130"/>
      <c r="DF75" s="130"/>
      <c r="DG75" s="130"/>
      <c r="DH75" s="130"/>
      <c r="DI75" s="130"/>
      <c r="DJ75" s="130"/>
      <c r="DK75" s="130"/>
      <c r="DL75" s="130"/>
      <c r="DM75" s="130"/>
      <c r="DN75" s="130"/>
      <c r="DO75" s="130"/>
      <c r="DP75" s="130"/>
      <c r="DQ75" s="130"/>
      <c r="DR75" s="130"/>
      <c r="DS75" s="130"/>
      <c r="DT75" s="130"/>
      <c r="DU75" s="130"/>
      <c r="DV75" s="130"/>
      <c r="DW75" s="130"/>
      <c r="DX75" s="130"/>
      <c r="DY75" s="130"/>
      <c r="DZ75" s="130"/>
      <c r="EA75" s="130"/>
      <c r="EB75" s="130"/>
      <c r="EC75" s="130"/>
      <c r="ED75" s="130"/>
      <c r="EE75" s="130"/>
      <c r="EF75" s="130"/>
      <c r="EG75" s="130"/>
      <c r="EH75" s="130"/>
      <c r="EI75" s="130"/>
      <c r="EJ75" s="130"/>
      <c r="EK75" s="130"/>
      <c r="EL75" s="130"/>
      <c r="EM75" s="130"/>
      <c r="EN75" s="130"/>
      <c r="EO75" s="130"/>
      <c r="EP75" s="130"/>
      <c r="EQ75" s="130"/>
      <c r="ER75" s="130"/>
      <c r="ES75" s="130"/>
      <c r="ET75" s="130"/>
      <c r="EU75" s="130"/>
      <c r="EV75" s="130"/>
      <c r="EW75" s="130"/>
      <c r="EX75" s="130"/>
      <c r="EY75" s="130"/>
      <c r="EZ75" s="130"/>
      <c r="FA75" s="130"/>
      <c r="FB75" s="130"/>
      <c r="FC75" s="130"/>
      <c r="FD75" s="130"/>
      <c r="FE75" s="130"/>
      <c r="FF75" s="130"/>
      <c r="FG75" s="130"/>
      <c r="FH75" s="130"/>
      <c r="FI75" s="130"/>
      <c r="FJ75" s="130"/>
      <c r="FK75" s="130"/>
      <c r="FL75" s="130"/>
      <c r="FM75" s="130"/>
      <c r="FN75" s="130"/>
      <c r="FO75" s="130"/>
      <c r="FP75" s="130"/>
      <c r="FQ75" s="130"/>
      <c r="FR75" s="130"/>
      <c r="FS75" s="130"/>
      <c r="FT75" s="130"/>
      <c r="FU75" s="130"/>
      <c r="FV75" s="130"/>
      <c r="FW75" s="130"/>
      <c r="FX75" s="130"/>
      <c r="FY75" s="130"/>
      <c r="FZ75" s="130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6"/>
      <c r="NJ75" s="117"/>
      <c r="NK75" s="117"/>
      <c r="NL75" s="117"/>
      <c r="NM75" s="117"/>
      <c r="NN75" s="117"/>
      <c r="NO75" s="117"/>
      <c r="NP75" s="117"/>
      <c r="NQ75" s="117"/>
      <c r="NR75" s="117"/>
      <c r="NS75" s="117"/>
      <c r="NT75" s="117"/>
      <c r="NU75" s="117"/>
      <c r="NV75" s="117"/>
      <c r="NW75" s="118"/>
    </row>
    <row r="76" spans="1:387" ht="13.5" customHeight="1" x14ac:dyDescent="0.15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2">
        <f>データ!$B$11</f>
        <v>41275</v>
      </c>
      <c r="S76" s="122"/>
      <c r="T76" s="122"/>
      <c r="U76" s="122"/>
      <c r="V76" s="122"/>
      <c r="W76" s="122"/>
      <c r="X76" s="122"/>
      <c r="Y76" s="122"/>
      <c r="Z76" s="122"/>
      <c r="AA76" s="122"/>
      <c r="AB76" s="122"/>
      <c r="AC76" s="122"/>
      <c r="AD76" s="122"/>
      <c r="AE76" s="122"/>
      <c r="AF76" s="122">
        <f>データ!$C$11</f>
        <v>41640</v>
      </c>
      <c r="AG76" s="122"/>
      <c r="AH76" s="122"/>
      <c r="AI76" s="122"/>
      <c r="AJ76" s="122"/>
      <c r="AK76" s="122"/>
      <c r="AL76" s="122"/>
      <c r="AM76" s="122"/>
      <c r="AN76" s="122"/>
      <c r="AO76" s="122"/>
      <c r="AP76" s="122"/>
      <c r="AQ76" s="122"/>
      <c r="AR76" s="122"/>
      <c r="AS76" s="122"/>
      <c r="AT76" s="122">
        <f>データ!$D$11</f>
        <v>42005</v>
      </c>
      <c r="AU76" s="122"/>
      <c r="AV76" s="122"/>
      <c r="AW76" s="122"/>
      <c r="AX76" s="122"/>
      <c r="AY76" s="122"/>
      <c r="AZ76" s="122"/>
      <c r="BA76" s="122"/>
      <c r="BB76" s="122"/>
      <c r="BC76" s="122"/>
      <c r="BD76" s="122"/>
      <c r="BE76" s="122"/>
      <c r="BF76" s="122"/>
      <c r="BG76" s="122"/>
      <c r="BH76" s="122">
        <f>データ!$E$11</f>
        <v>42370</v>
      </c>
      <c r="BI76" s="122"/>
      <c r="BJ76" s="122"/>
      <c r="BK76" s="122"/>
      <c r="BL76" s="122"/>
      <c r="BM76" s="122"/>
      <c r="BN76" s="122"/>
      <c r="BO76" s="122"/>
      <c r="BP76" s="122"/>
      <c r="BQ76" s="122"/>
      <c r="BR76" s="122"/>
      <c r="BS76" s="122"/>
      <c r="BT76" s="122"/>
      <c r="BU76" s="122"/>
      <c r="BV76" s="122">
        <f>データ!$F$11</f>
        <v>42736</v>
      </c>
      <c r="BW76" s="122"/>
      <c r="BX76" s="122"/>
      <c r="BY76" s="122"/>
      <c r="BZ76" s="122"/>
      <c r="CA76" s="122"/>
      <c r="CB76" s="122"/>
      <c r="CC76" s="122"/>
      <c r="CD76" s="122"/>
      <c r="CE76" s="122"/>
      <c r="CF76" s="122"/>
      <c r="CG76" s="122"/>
      <c r="CH76" s="122"/>
      <c r="CI76" s="122"/>
      <c r="CJ76" s="33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4">
        <f>データ!DJ6</f>
        <v>0</v>
      </c>
      <c r="CV76" s="134"/>
      <c r="CW76" s="134"/>
      <c r="CX76" s="134"/>
      <c r="CY76" s="134"/>
      <c r="CZ76" s="134"/>
      <c r="DA76" s="134"/>
      <c r="DB76" s="134"/>
      <c r="DC76" s="134"/>
      <c r="DD76" s="134"/>
      <c r="DE76" s="134"/>
      <c r="DF76" s="134"/>
      <c r="DG76" s="134"/>
      <c r="DH76" s="134"/>
      <c r="DI76" s="134"/>
      <c r="DJ76" s="134"/>
      <c r="DK76" s="134"/>
      <c r="DL76" s="134"/>
      <c r="DM76" s="134"/>
      <c r="DN76" s="134"/>
      <c r="DO76" s="134"/>
      <c r="DP76" s="134"/>
      <c r="DQ76" s="134"/>
      <c r="DR76" s="134"/>
      <c r="DS76" s="134"/>
      <c r="DT76" s="134"/>
      <c r="DU76" s="134"/>
      <c r="DV76" s="134"/>
      <c r="DW76" s="134"/>
      <c r="DX76" s="134"/>
      <c r="DY76" s="134"/>
      <c r="DZ76" s="134"/>
      <c r="EA76" s="134"/>
      <c r="EB76" s="134"/>
      <c r="EC76" s="134"/>
      <c r="ED76" s="134"/>
      <c r="EE76" s="134"/>
      <c r="EF76" s="134"/>
      <c r="EG76" s="134"/>
      <c r="EH76" s="134"/>
      <c r="EI76" s="134"/>
      <c r="EJ76" s="134"/>
      <c r="EK76" s="134"/>
      <c r="EL76" s="134"/>
      <c r="EM76" s="134"/>
      <c r="EN76" s="134"/>
      <c r="EO76" s="134"/>
      <c r="EP76" s="134"/>
      <c r="EQ76" s="134"/>
      <c r="ER76" s="134"/>
      <c r="ES76" s="134"/>
      <c r="ET76" s="134"/>
      <c r="EU76" s="134"/>
      <c r="EV76" s="134"/>
      <c r="EW76" s="134"/>
      <c r="EX76" s="134"/>
      <c r="EY76" s="134"/>
      <c r="EZ76" s="134"/>
      <c r="FA76" s="134"/>
      <c r="FB76" s="134"/>
      <c r="FC76" s="134"/>
      <c r="FD76" s="134"/>
      <c r="FE76" s="134"/>
      <c r="FF76" s="134"/>
      <c r="FG76" s="134"/>
      <c r="FH76" s="134"/>
      <c r="FI76" s="134"/>
      <c r="FJ76" s="134"/>
      <c r="FK76" s="134"/>
      <c r="FL76" s="134"/>
      <c r="FM76" s="134"/>
      <c r="FN76" s="134"/>
      <c r="FO76" s="134"/>
      <c r="FP76" s="134"/>
      <c r="FQ76" s="134"/>
      <c r="FR76" s="134"/>
      <c r="FS76" s="134"/>
      <c r="FT76" s="134"/>
      <c r="FU76" s="134"/>
      <c r="FV76" s="134"/>
      <c r="FW76" s="134"/>
      <c r="FX76" s="134"/>
      <c r="FY76" s="134"/>
      <c r="FZ76" s="13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2">
        <f>データ!$B$11</f>
        <v>41275</v>
      </c>
      <c r="GU76" s="122"/>
      <c r="GV76" s="122"/>
      <c r="GW76" s="122"/>
      <c r="GX76" s="122"/>
      <c r="GY76" s="122"/>
      <c r="GZ76" s="122"/>
      <c r="HA76" s="122"/>
      <c r="HB76" s="122"/>
      <c r="HC76" s="122"/>
      <c r="HD76" s="122"/>
      <c r="HE76" s="122"/>
      <c r="HF76" s="122"/>
      <c r="HG76" s="122"/>
      <c r="HH76" s="122">
        <f>データ!$C$11</f>
        <v>41640</v>
      </c>
      <c r="HI76" s="122"/>
      <c r="HJ76" s="122"/>
      <c r="HK76" s="122"/>
      <c r="HL76" s="122"/>
      <c r="HM76" s="122"/>
      <c r="HN76" s="122"/>
      <c r="HO76" s="122"/>
      <c r="HP76" s="122"/>
      <c r="HQ76" s="122"/>
      <c r="HR76" s="122"/>
      <c r="HS76" s="122"/>
      <c r="HT76" s="122"/>
      <c r="HU76" s="122"/>
      <c r="HV76" s="122">
        <f>データ!$D$11</f>
        <v>42005</v>
      </c>
      <c r="HW76" s="122"/>
      <c r="HX76" s="122"/>
      <c r="HY76" s="122"/>
      <c r="HZ76" s="122"/>
      <c r="IA76" s="122"/>
      <c r="IB76" s="122"/>
      <c r="IC76" s="122"/>
      <c r="ID76" s="122"/>
      <c r="IE76" s="122"/>
      <c r="IF76" s="122"/>
      <c r="IG76" s="122"/>
      <c r="IH76" s="122"/>
      <c r="II76" s="122"/>
      <c r="IJ76" s="122">
        <f>データ!$E$11</f>
        <v>42370</v>
      </c>
      <c r="IK76" s="122"/>
      <c r="IL76" s="122"/>
      <c r="IM76" s="122"/>
      <c r="IN76" s="122"/>
      <c r="IO76" s="122"/>
      <c r="IP76" s="122"/>
      <c r="IQ76" s="122"/>
      <c r="IR76" s="122"/>
      <c r="IS76" s="122"/>
      <c r="IT76" s="122"/>
      <c r="IU76" s="122"/>
      <c r="IV76" s="122"/>
      <c r="IW76" s="122"/>
      <c r="IX76" s="122">
        <f>データ!$F$11</f>
        <v>42736</v>
      </c>
      <c r="IY76" s="122"/>
      <c r="IZ76" s="122"/>
      <c r="JA76" s="122"/>
      <c r="JB76" s="122"/>
      <c r="JC76" s="122"/>
      <c r="JD76" s="122"/>
      <c r="JE76" s="122"/>
      <c r="JF76" s="122"/>
      <c r="JG76" s="122"/>
      <c r="JH76" s="122"/>
      <c r="JI76" s="122"/>
      <c r="JJ76" s="122"/>
      <c r="JK76" s="122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2">
        <f>データ!$B$11</f>
        <v>41275</v>
      </c>
      <c r="KI76" s="122"/>
      <c r="KJ76" s="122"/>
      <c r="KK76" s="122"/>
      <c r="KL76" s="122"/>
      <c r="KM76" s="122"/>
      <c r="KN76" s="122"/>
      <c r="KO76" s="122"/>
      <c r="KP76" s="122"/>
      <c r="KQ76" s="122"/>
      <c r="KR76" s="122"/>
      <c r="KS76" s="122"/>
      <c r="KT76" s="122"/>
      <c r="KU76" s="122"/>
      <c r="KV76" s="122">
        <f>データ!$C$11</f>
        <v>41640</v>
      </c>
      <c r="KW76" s="122"/>
      <c r="KX76" s="122"/>
      <c r="KY76" s="122"/>
      <c r="KZ76" s="122"/>
      <c r="LA76" s="122"/>
      <c r="LB76" s="122"/>
      <c r="LC76" s="122"/>
      <c r="LD76" s="122"/>
      <c r="LE76" s="122"/>
      <c r="LF76" s="122"/>
      <c r="LG76" s="122"/>
      <c r="LH76" s="122"/>
      <c r="LI76" s="122"/>
      <c r="LJ76" s="122">
        <f>データ!$D$11</f>
        <v>42005</v>
      </c>
      <c r="LK76" s="122"/>
      <c r="LL76" s="122"/>
      <c r="LM76" s="122"/>
      <c r="LN76" s="122"/>
      <c r="LO76" s="122"/>
      <c r="LP76" s="122"/>
      <c r="LQ76" s="122"/>
      <c r="LR76" s="122"/>
      <c r="LS76" s="122"/>
      <c r="LT76" s="122"/>
      <c r="LU76" s="122"/>
      <c r="LV76" s="122"/>
      <c r="LW76" s="122"/>
      <c r="LX76" s="122">
        <f>データ!$E$11</f>
        <v>42370</v>
      </c>
      <c r="LY76" s="122"/>
      <c r="LZ76" s="122"/>
      <c r="MA76" s="122"/>
      <c r="MB76" s="122"/>
      <c r="MC76" s="122"/>
      <c r="MD76" s="122"/>
      <c r="ME76" s="122"/>
      <c r="MF76" s="122"/>
      <c r="MG76" s="122"/>
      <c r="MH76" s="122"/>
      <c r="MI76" s="122"/>
      <c r="MJ76" s="122"/>
      <c r="MK76" s="122"/>
      <c r="ML76" s="122">
        <f>データ!$F$11</f>
        <v>42736</v>
      </c>
      <c r="MM76" s="122"/>
      <c r="MN76" s="122"/>
      <c r="MO76" s="122"/>
      <c r="MP76" s="122"/>
      <c r="MQ76" s="122"/>
      <c r="MR76" s="122"/>
      <c r="MS76" s="122"/>
      <c r="MT76" s="122"/>
      <c r="MU76" s="122"/>
      <c r="MV76" s="122"/>
      <c r="MW76" s="122"/>
      <c r="MX76" s="122"/>
      <c r="MY76" s="122"/>
      <c r="MZ76" s="4"/>
      <c r="NA76" s="4"/>
      <c r="NB76" s="4"/>
      <c r="NC76" s="4"/>
      <c r="ND76" s="4"/>
      <c r="NE76" s="4"/>
      <c r="NF76" s="34"/>
      <c r="NG76" s="22"/>
      <c r="NH76" s="2"/>
      <c r="NI76" s="116"/>
      <c r="NJ76" s="117"/>
      <c r="NK76" s="117"/>
      <c r="NL76" s="117"/>
      <c r="NM76" s="117"/>
      <c r="NN76" s="117"/>
      <c r="NO76" s="117"/>
      <c r="NP76" s="117"/>
      <c r="NQ76" s="117"/>
      <c r="NR76" s="117"/>
      <c r="NS76" s="117"/>
      <c r="NT76" s="117"/>
      <c r="NU76" s="117"/>
      <c r="NV76" s="117"/>
      <c r="NW76" s="118"/>
    </row>
    <row r="77" spans="1:387" ht="13.5" customHeight="1" x14ac:dyDescent="0.15">
      <c r="A77" s="2"/>
      <c r="B77" s="21"/>
      <c r="C77" s="4"/>
      <c r="D77" s="4"/>
      <c r="E77" s="4"/>
      <c r="F77" s="4"/>
      <c r="I77" s="123" t="s">
        <v>27</v>
      </c>
      <c r="J77" s="123"/>
      <c r="K77" s="123"/>
      <c r="L77" s="123"/>
      <c r="M77" s="123"/>
      <c r="N77" s="123"/>
      <c r="O77" s="123"/>
      <c r="P77" s="123"/>
      <c r="Q77" s="123"/>
      <c r="R77" s="135" t="str">
        <f>データ!CX7</f>
        <v xml:space="preserve"> </v>
      </c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 t="str">
        <f>データ!CY7</f>
        <v xml:space="preserve"> </v>
      </c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135"/>
      <c r="AS77" s="135"/>
      <c r="AT77" s="135" t="str">
        <f>データ!CZ7</f>
        <v xml:space="preserve"> </v>
      </c>
      <c r="AU77" s="135"/>
      <c r="AV77" s="135"/>
      <c r="AW77" s="135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 t="str">
        <f>データ!DA7</f>
        <v xml:space="preserve"> </v>
      </c>
      <c r="BI77" s="135"/>
      <c r="BJ77" s="135"/>
      <c r="BK77" s="135"/>
      <c r="BL77" s="135"/>
      <c r="BM77" s="135"/>
      <c r="BN77" s="135"/>
      <c r="BO77" s="135"/>
      <c r="BP77" s="135"/>
      <c r="BQ77" s="135"/>
      <c r="BR77" s="135"/>
      <c r="BS77" s="135"/>
      <c r="BT77" s="135"/>
      <c r="BU77" s="135"/>
      <c r="BV77" s="135" t="str">
        <f>データ!DB7</f>
        <v xml:space="preserve"> </v>
      </c>
      <c r="BW77" s="135"/>
      <c r="BX77" s="135"/>
      <c r="BY77" s="135"/>
      <c r="BZ77" s="135"/>
      <c r="CA77" s="135"/>
      <c r="CB77" s="135"/>
      <c r="CC77" s="135"/>
      <c r="CD77" s="135"/>
      <c r="CE77" s="135"/>
      <c r="CF77" s="135"/>
      <c r="CG77" s="135"/>
      <c r="CH77" s="135"/>
      <c r="CI77" s="135"/>
      <c r="CJ77" s="33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4"/>
      <c r="CV77" s="134"/>
      <c r="CW77" s="134"/>
      <c r="CX77" s="134"/>
      <c r="CY77" s="134"/>
      <c r="CZ77" s="134"/>
      <c r="DA77" s="134"/>
      <c r="DB77" s="134"/>
      <c r="DC77" s="134"/>
      <c r="DD77" s="134"/>
      <c r="DE77" s="134"/>
      <c r="DF77" s="134"/>
      <c r="DG77" s="134"/>
      <c r="DH77" s="134"/>
      <c r="DI77" s="134"/>
      <c r="DJ77" s="134"/>
      <c r="DK77" s="134"/>
      <c r="DL77" s="134"/>
      <c r="DM77" s="134"/>
      <c r="DN77" s="134"/>
      <c r="DO77" s="134"/>
      <c r="DP77" s="134"/>
      <c r="DQ77" s="134"/>
      <c r="DR77" s="134"/>
      <c r="DS77" s="134"/>
      <c r="DT77" s="134"/>
      <c r="DU77" s="134"/>
      <c r="DV77" s="134"/>
      <c r="DW77" s="134"/>
      <c r="DX77" s="134"/>
      <c r="DY77" s="134"/>
      <c r="DZ77" s="134"/>
      <c r="EA77" s="134"/>
      <c r="EB77" s="134"/>
      <c r="EC77" s="134"/>
      <c r="ED77" s="134"/>
      <c r="EE77" s="134"/>
      <c r="EF77" s="134"/>
      <c r="EG77" s="134"/>
      <c r="EH77" s="134"/>
      <c r="EI77" s="134"/>
      <c r="EJ77" s="134"/>
      <c r="EK77" s="134"/>
      <c r="EL77" s="134"/>
      <c r="EM77" s="134"/>
      <c r="EN77" s="134"/>
      <c r="EO77" s="134"/>
      <c r="EP77" s="134"/>
      <c r="EQ77" s="134"/>
      <c r="ER77" s="134"/>
      <c r="ES77" s="134"/>
      <c r="ET77" s="134"/>
      <c r="EU77" s="134"/>
      <c r="EV77" s="134"/>
      <c r="EW77" s="134"/>
      <c r="EX77" s="134"/>
      <c r="EY77" s="134"/>
      <c r="EZ77" s="134"/>
      <c r="FA77" s="134"/>
      <c r="FB77" s="134"/>
      <c r="FC77" s="134"/>
      <c r="FD77" s="134"/>
      <c r="FE77" s="134"/>
      <c r="FF77" s="134"/>
      <c r="FG77" s="134"/>
      <c r="FH77" s="134"/>
      <c r="FI77" s="134"/>
      <c r="FJ77" s="134"/>
      <c r="FK77" s="134"/>
      <c r="FL77" s="134"/>
      <c r="FM77" s="134"/>
      <c r="FN77" s="134"/>
      <c r="FO77" s="134"/>
      <c r="FP77" s="134"/>
      <c r="FQ77" s="134"/>
      <c r="FR77" s="134"/>
      <c r="FS77" s="134"/>
      <c r="FT77" s="134"/>
      <c r="FU77" s="134"/>
      <c r="FV77" s="134"/>
      <c r="FW77" s="134"/>
      <c r="FX77" s="134"/>
      <c r="FY77" s="134"/>
      <c r="FZ77" s="13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3" t="s">
        <v>27</v>
      </c>
      <c r="GL77" s="123"/>
      <c r="GM77" s="123"/>
      <c r="GN77" s="123"/>
      <c r="GO77" s="123"/>
      <c r="GP77" s="123"/>
      <c r="GQ77" s="123"/>
      <c r="GR77" s="123"/>
      <c r="GS77" s="123"/>
      <c r="GT77" s="135" t="str">
        <f>データ!DK7</f>
        <v xml:space="preserve"> </v>
      </c>
      <c r="GU77" s="135"/>
      <c r="GV77" s="135"/>
      <c r="GW77" s="135"/>
      <c r="GX77" s="135"/>
      <c r="GY77" s="135"/>
      <c r="GZ77" s="135"/>
      <c r="HA77" s="135"/>
      <c r="HB77" s="135"/>
      <c r="HC77" s="135"/>
      <c r="HD77" s="135"/>
      <c r="HE77" s="135"/>
      <c r="HF77" s="135"/>
      <c r="HG77" s="135"/>
      <c r="HH77" s="135" t="str">
        <f>データ!DL7</f>
        <v xml:space="preserve"> </v>
      </c>
      <c r="HI77" s="135"/>
      <c r="HJ77" s="135"/>
      <c r="HK77" s="135"/>
      <c r="HL77" s="135"/>
      <c r="HM77" s="135"/>
      <c r="HN77" s="135"/>
      <c r="HO77" s="135"/>
      <c r="HP77" s="135"/>
      <c r="HQ77" s="135"/>
      <c r="HR77" s="135"/>
      <c r="HS77" s="135"/>
      <c r="HT77" s="135"/>
      <c r="HU77" s="135"/>
      <c r="HV77" s="135" t="str">
        <f>データ!DM7</f>
        <v xml:space="preserve"> </v>
      </c>
      <c r="HW77" s="135"/>
      <c r="HX77" s="135"/>
      <c r="HY77" s="135"/>
      <c r="HZ77" s="135"/>
      <c r="IA77" s="135"/>
      <c r="IB77" s="135"/>
      <c r="IC77" s="135"/>
      <c r="ID77" s="135"/>
      <c r="IE77" s="135"/>
      <c r="IF77" s="135"/>
      <c r="IG77" s="135"/>
      <c r="IH77" s="135"/>
      <c r="II77" s="135"/>
      <c r="IJ77" s="135" t="str">
        <f>データ!DN7</f>
        <v xml:space="preserve"> </v>
      </c>
      <c r="IK77" s="135"/>
      <c r="IL77" s="135"/>
      <c r="IM77" s="135"/>
      <c r="IN77" s="135"/>
      <c r="IO77" s="135"/>
      <c r="IP77" s="135"/>
      <c r="IQ77" s="135"/>
      <c r="IR77" s="135"/>
      <c r="IS77" s="135"/>
      <c r="IT77" s="135"/>
      <c r="IU77" s="135"/>
      <c r="IV77" s="135"/>
      <c r="IW77" s="135"/>
      <c r="IX77" s="135" t="str">
        <f>データ!DO7</f>
        <v xml:space="preserve"> </v>
      </c>
      <c r="IY77" s="135"/>
      <c r="IZ77" s="135"/>
      <c r="JA77" s="135"/>
      <c r="JB77" s="135"/>
      <c r="JC77" s="135"/>
      <c r="JD77" s="135"/>
      <c r="JE77" s="135"/>
      <c r="JF77" s="135"/>
      <c r="JG77" s="135"/>
      <c r="JH77" s="135"/>
      <c r="JI77" s="135"/>
      <c r="JJ77" s="135"/>
      <c r="JK77" s="135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3" t="s">
        <v>27</v>
      </c>
      <c r="JZ77" s="123"/>
      <c r="KA77" s="123"/>
      <c r="KB77" s="123"/>
      <c r="KC77" s="123"/>
      <c r="KD77" s="123"/>
      <c r="KE77" s="123"/>
      <c r="KF77" s="123"/>
      <c r="KG77" s="123"/>
      <c r="KH77" s="124">
        <f>データ!DV7</f>
        <v>0</v>
      </c>
      <c r="KI77" s="124"/>
      <c r="KJ77" s="124"/>
      <c r="KK77" s="124"/>
      <c r="KL77" s="124"/>
      <c r="KM77" s="124"/>
      <c r="KN77" s="124"/>
      <c r="KO77" s="124"/>
      <c r="KP77" s="124"/>
      <c r="KQ77" s="124"/>
      <c r="KR77" s="124"/>
      <c r="KS77" s="124"/>
      <c r="KT77" s="124"/>
      <c r="KU77" s="124"/>
      <c r="KV77" s="124">
        <f>データ!DW7</f>
        <v>0</v>
      </c>
      <c r="KW77" s="124"/>
      <c r="KX77" s="124"/>
      <c r="KY77" s="124"/>
      <c r="KZ77" s="124"/>
      <c r="LA77" s="124"/>
      <c r="LB77" s="124"/>
      <c r="LC77" s="124"/>
      <c r="LD77" s="124"/>
      <c r="LE77" s="124"/>
      <c r="LF77" s="124"/>
      <c r="LG77" s="124"/>
      <c r="LH77" s="124"/>
      <c r="LI77" s="124"/>
      <c r="LJ77" s="124">
        <f>データ!DX7</f>
        <v>0</v>
      </c>
      <c r="LK77" s="124"/>
      <c r="LL77" s="124"/>
      <c r="LM77" s="124"/>
      <c r="LN77" s="124"/>
      <c r="LO77" s="124"/>
      <c r="LP77" s="124"/>
      <c r="LQ77" s="124"/>
      <c r="LR77" s="124"/>
      <c r="LS77" s="124"/>
      <c r="LT77" s="124"/>
      <c r="LU77" s="124"/>
      <c r="LV77" s="124"/>
      <c r="LW77" s="124"/>
      <c r="LX77" s="124">
        <f>データ!DY7</f>
        <v>0</v>
      </c>
      <c r="LY77" s="124"/>
      <c r="LZ77" s="124"/>
      <c r="MA77" s="124"/>
      <c r="MB77" s="124"/>
      <c r="MC77" s="124"/>
      <c r="MD77" s="124"/>
      <c r="ME77" s="124"/>
      <c r="MF77" s="124"/>
      <c r="MG77" s="124"/>
      <c r="MH77" s="124"/>
      <c r="MI77" s="124"/>
      <c r="MJ77" s="124"/>
      <c r="MK77" s="124"/>
      <c r="ML77" s="124">
        <f>データ!DZ7</f>
        <v>0</v>
      </c>
      <c r="MM77" s="124"/>
      <c r="MN77" s="124"/>
      <c r="MO77" s="124"/>
      <c r="MP77" s="124"/>
      <c r="MQ77" s="124"/>
      <c r="MR77" s="124"/>
      <c r="MS77" s="124"/>
      <c r="MT77" s="124"/>
      <c r="MU77" s="124"/>
      <c r="MV77" s="124"/>
      <c r="MW77" s="124"/>
      <c r="MX77" s="124"/>
      <c r="MY77" s="124"/>
      <c r="MZ77" s="4"/>
      <c r="NA77" s="4"/>
      <c r="NB77" s="4"/>
      <c r="NC77" s="4"/>
      <c r="ND77" s="4"/>
      <c r="NE77" s="4"/>
      <c r="NF77" s="34"/>
      <c r="NG77" s="22"/>
      <c r="NH77" s="2"/>
      <c r="NI77" s="116"/>
      <c r="NJ77" s="117"/>
      <c r="NK77" s="117"/>
      <c r="NL77" s="117"/>
      <c r="NM77" s="117"/>
      <c r="NN77" s="117"/>
      <c r="NO77" s="117"/>
      <c r="NP77" s="117"/>
      <c r="NQ77" s="117"/>
      <c r="NR77" s="117"/>
      <c r="NS77" s="117"/>
      <c r="NT77" s="117"/>
      <c r="NU77" s="117"/>
      <c r="NV77" s="117"/>
      <c r="NW77" s="118"/>
    </row>
    <row r="78" spans="1:387" ht="13.5" customHeight="1" x14ac:dyDescent="0.15">
      <c r="A78" s="2"/>
      <c r="B78" s="21"/>
      <c r="C78" s="4"/>
      <c r="D78" s="4"/>
      <c r="E78" s="4"/>
      <c r="F78" s="4"/>
      <c r="G78" s="4"/>
      <c r="H78" s="4"/>
      <c r="I78" s="123" t="s">
        <v>29</v>
      </c>
      <c r="J78" s="123"/>
      <c r="K78" s="123"/>
      <c r="L78" s="123"/>
      <c r="M78" s="123"/>
      <c r="N78" s="123"/>
      <c r="O78" s="123"/>
      <c r="P78" s="123"/>
      <c r="Q78" s="123"/>
      <c r="R78" s="135" t="str">
        <f>データ!DC7</f>
        <v xml:space="preserve"> </v>
      </c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 t="str">
        <f>データ!DD7</f>
        <v xml:space="preserve"> </v>
      </c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135"/>
      <c r="AS78" s="135"/>
      <c r="AT78" s="135" t="str">
        <f>データ!DE7</f>
        <v xml:space="preserve"> </v>
      </c>
      <c r="AU78" s="135"/>
      <c r="AV78" s="135"/>
      <c r="AW78" s="135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 t="str">
        <f>データ!DF7</f>
        <v xml:space="preserve"> </v>
      </c>
      <c r="BI78" s="135"/>
      <c r="BJ78" s="135"/>
      <c r="BK78" s="135"/>
      <c r="BL78" s="135"/>
      <c r="BM78" s="135"/>
      <c r="BN78" s="135"/>
      <c r="BO78" s="135"/>
      <c r="BP78" s="135"/>
      <c r="BQ78" s="135"/>
      <c r="BR78" s="135"/>
      <c r="BS78" s="135"/>
      <c r="BT78" s="135"/>
      <c r="BU78" s="135"/>
      <c r="BV78" s="135" t="str">
        <f>データ!DG7</f>
        <v xml:space="preserve"> </v>
      </c>
      <c r="BW78" s="135"/>
      <c r="BX78" s="135"/>
      <c r="BY78" s="135"/>
      <c r="BZ78" s="135"/>
      <c r="CA78" s="135"/>
      <c r="CB78" s="135"/>
      <c r="CC78" s="135"/>
      <c r="CD78" s="135"/>
      <c r="CE78" s="135"/>
      <c r="CF78" s="135"/>
      <c r="CG78" s="135"/>
      <c r="CH78" s="135"/>
      <c r="CI78" s="135"/>
      <c r="CJ78" s="33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134"/>
      <c r="DM78" s="134"/>
      <c r="DN78" s="134"/>
      <c r="DO78" s="134"/>
      <c r="DP78" s="134"/>
      <c r="DQ78" s="134"/>
      <c r="DR78" s="134"/>
      <c r="DS78" s="134"/>
      <c r="DT78" s="134"/>
      <c r="DU78" s="134"/>
      <c r="DV78" s="134"/>
      <c r="DW78" s="134"/>
      <c r="DX78" s="134"/>
      <c r="DY78" s="134"/>
      <c r="DZ78" s="134"/>
      <c r="EA78" s="134"/>
      <c r="EB78" s="134"/>
      <c r="EC78" s="134"/>
      <c r="ED78" s="134"/>
      <c r="EE78" s="134"/>
      <c r="EF78" s="134"/>
      <c r="EG78" s="134"/>
      <c r="EH78" s="134"/>
      <c r="EI78" s="134"/>
      <c r="EJ78" s="134"/>
      <c r="EK78" s="134"/>
      <c r="EL78" s="134"/>
      <c r="EM78" s="134"/>
      <c r="EN78" s="134"/>
      <c r="EO78" s="134"/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/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3" t="s">
        <v>29</v>
      </c>
      <c r="GL78" s="123"/>
      <c r="GM78" s="123"/>
      <c r="GN78" s="123"/>
      <c r="GO78" s="123"/>
      <c r="GP78" s="123"/>
      <c r="GQ78" s="123"/>
      <c r="GR78" s="123"/>
      <c r="GS78" s="123"/>
      <c r="GT78" s="135" t="str">
        <f>データ!DP7</f>
        <v xml:space="preserve"> </v>
      </c>
      <c r="GU78" s="135"/>
      <c r="GV78" s="135"/>
      <c r="GW78" s="135"/>
      <c r="GX78" s="135"/>
      <c r="GY78" s="135"/>
      <c r="GZ78" s="135"/>
      <c r="HA78" s="135"/>
      <c r="HB78" s="135"/>
      <c r="HC78" s="135"/>
      <c r="HD78" s="135"/>
      <c r="HE78" s="135"/>
      <c r="HF78" s="135"/>
      <c r="HG78" s="135"/>
      <c r="HH78" s="135" t="str">
        <f>データ!DQ7</f>
        <v xml:space="preserve"> </v>
      </c>
      <c r="HI78" s="135"/>
      <c r="HJ78" s="135"/>
      <c r="HK78" s="135"/>
      <c r="HL78" s="135"/>
      <c r="HM78" s="135"/>
      <c r="HN78" s="135"/>
      <c r="HO78" s="135"/>
      <c r="HP78" s="135"/>
      <c r="HQ78" s="135"/>
      <c r="HR78" s="135"/>
      <c r="HS78" s="135"/>
      <c r="HT78" s="135"/>
      <c r="HU78" s="135"/>
      <c r="HV78" s="135" t="str">
        <f>データ!DR7</f>
        <v xml:space="preserve"> </v>
      </c>
      <c r="HW78" s="135"/>
      <c r="HX78" s="135"/>
      <c r="HY78" s="135"/>
      <c r="HZ78" s="135"/>
      <c r="IA78" s="135"/>
      <c r="IB78" s="135"/>
      <c r="IC78" s="135"/>
      <c r="ID78" s="135"/>
      <c r="IE78" s="135"/>
      <c r="IF78" s="135"/>
      <c r="IG78" s="135"/>
      <c r="IH78" s="135"/>
      <c r="II78" s="135"/>
      <c r="IJ78" s="135" t="str">
        <f>データ!DS7</f>
        <v xml:space="preserve"> </v>
      </c>
      <c r="IK78" s="135"/>
      <c r="IL78" s="135"/>
      <c r="IM78" s="135"/>
      <c r="IN78" s="135"/>
      <c r="IO78" s="135"/>
      <c r="IP78" s="135"/>
      <c r="IQ78" s="135"/>
      <c r="IR78" s="135"/>
      <c r="IS78" s="135"/>
      <c r="IT78" s="135"/>
      <c r="IU78" s="135"/>
      <c r="IV78" s="135"/>
      <c r="IW78" s="135"/>
      <c r="IX78" s="135" t="str">
        <f>データ!DT7</f>
        <v xml:space="preserve"> </v>
      </c>
      <c r="IY78" s="135"/>
      <c r="IZ78" s="135"/>
      <c r="JA78" s="135"/>
      <c r="JB78" s="135"/>
      <c r="JC78" s="135"/>
      <c r="JD78" s="135"/>
      <c r="JE78" s="135"/>
      <c r="JF78" s="135"/>
      <c r="JG78" s="135"/>
      <c r="JH78" s="135"/>
      <c r="JI78" s="135"/>
      <c r="JJ78" s="135"/>
      <c r="JK78" s="135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3" t="s">
        <v>29</v>
      </c>
      <c r="JZ78" s="123"/>
      <c r="KA78" s="123"/>
      <c r="KB78" s="123"/>
      <c r="KC78" s="123"/>
      <c r="KD78" s="123"/>
      <c r="KE78" s="123"/>
      <c r="KF78" s="123"/>
      <c r="KG78" s="123"/>
      <c r="KH78" s="124">
        <f>データ!EA7</f>
        <v>260.89999999999998</v>
      </c>
      <c r="KI78" s="124"/>
      <c r="KJ78" s="124"/>
      <c r="KK78" s="124"/>
      <c r="KL78" s="124"/>
      <c r="KM78" s="124"/>
      <c r="KN78" s="124"/>
      <c r="KO78" s="124"/>
      <c r="KP78" s="124"/>
      <c r="KQ78" s="124"/>
      <c r="KR78" s="124"/>
      <c r="KS78" s="124"/>
      <c r="KT78" s="124"/>
      <c r="KU78" s="124"/>
      <c r="KV78" s="124">
        <f>データ!EB7</f>
        <v>141.6</v>
      </c>
      <c r="KW78" s="124"/>
      <c r="KX78" s="124"/>
      <c r="KY78" s="124"/>
      <c r="KZ78" s="124"/>
      <c r="LA78" s="124"/>
      <c r="LB78" s="124"/>
      <c r="LC78" s="124"/>
      <c r="LD78" s="124"/>
      <c r="LE78" s="124"/>
      <c r="LF78" s="124"/>
      <c r="LG78" s="124"/>
      <c r="LH78" s="124"/>
      <c r="LI78" s="124"/>
      <c r="LJ78" s="124">
        <f>データ!EC7</f>
        <v>484.4</v>
      </c>
      <c r="LK78" s="124"/>
      <c r="LL78" s="124"/>
      <c r="LM78" s="124"/>
      <c r="LN78" s="124"/>
      <c r="LO78" s="124"/>
      <c r="LP78" s="124"/>
      <c r="LQ78" s="124"/>
      <c r="LR78" s="124"/>
      <c r="LS78" s="124"/>
      <c r="LT78" s="124"/>
      <c r="LU78" s="124"/>
      <c r="LV78" s="124"/>
      <c r="LW78" s="124"/>
      <c r="LX78" s="124">
        <f>データ!ED7</f>
        <v>94.3</v>
      </c>
      <c r="LY78" s="124"/>
      <c r="LZ78" s="124"/>
      <c r="MA78" s="124"/>
      <c r="MB78" s="124"/>
      <c r="MC78" s="124"/>
      <c r="MD78" s="124"/>
      <c r="ME78" s="124"/>
      <c r="MF78" s="124"/>
      <c r="MG78" s="124"/>
      <c r="MH78" s="124"/>
      <c r="MI78" s="124"/>
      <c r="MJ78" s="124"/>
      <c r="MK78" s="124"/>
      <c r="ML78" s="124">
        <f>データ!EE7</f>
        <v>39.6</v>
      </c>
      <c r="MM78" s="124"/>
      <c r="MN78" s="124"/>
      <c r="MO78" s="124"/>
      <c r="MP78" s="124"/>
      <c r="MQ78" s="124"/>
      <c r="MR78" s="124"/>
      <c r="MS78" s="124"/>
      <c r="MT78" s="124"/>
      <c r="MU78" s="124"/>
      <c r="MV78" s="124"/>
      <c r="MW78" s="124"/>
      <c r="MX78" s="124"/>
      <c r="MY78" s="124"/>
      <c r="MZ78" s="4"/>
      <c r="NA78" s="4"/>
      <c r="NB78" s="4"/>
      <c r="NC78" s="4"/>
      <c r="ND78" s="4"/>
      <c r="NE78" s="4"/>
      <c r="NF78" s="34"/>
      <c r="NG78" s="22"/>
      <c r="NH78" s="2"/>
      <c r="NI78" s="116"/>
      <c r="NJ78" s="117"/>
      <c r="NK78" s="117"/>
      <c r="NL78" s="117"/>
      <c r="NM78" s="117"/>
      <c r="NN78" s="117"/>
      <c r="NO78" s="117"/>
      <c r="NP78" s="117"/>
      <c r="NQ78" s="117"/>
      <c r="NR78" s="117"/>
      <c r="NS78" s="117"/>
      <c r="NT78" s="117"/>
      <c r="NU78" s="117"/>
      <c r="NV78" s="117"/>
      <c r="NW78" s="118"/>
    </row>
    <row r="79" spans="1:387" ht="13.5" customHeight="1" x14ac:dyDescent="0.15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4"/>
      <c r="CV79" s="134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4"/>
      <c r="FX79" s="134"/>
      <c r="FY79" s="134"/>
      <c r="FZ79" s="13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4"/>
      <c r="NG79" s="22"/>
      <c r="NH79" s="2"/>
      <c r="NI79" s="116"/>
      <c r="NJ79" s="117"/>
      <c r="NK79" s="117"/>
      <c r="NL79" s="117"/>
      <c r="NM79" s="117"/>
      <c r="NN79" s="117"/>
      <c r="NO79" s="117"/>
      <c r="NP79" s="117"/>
      <c r="NQ79" s="117"/>
      <c r="NR79" s="117"/>
      <c r="NS79" s="117"/>
      <c r="NT79" s="117"/>
      <c r="NU79" s="117"/>
      <c r="NV79" s="117"/>
      <c r="NW79" s="118"/>
    </row>
    <row r="80" spans="1:387" ht="13.5" customHeight="1" x14ac:dyDescent="0.15">
      <c r="A80" s="2"/>
      <c r="B80" s="21"/>
      <c r="C80" s="23"/>
      <c r="D80" s="4"/>
      <c r="E80" s="4"/>
      <c r="F80" s="4"/>
      <c r="G80" s="4"/>
      <c r="H80" s="126" t="s">
        <v>43</v>
      </c>
      <c r="I80" s="126"/>
      <c r="J80" s="126"/>
      <c r="K80" s="126"/>
      <c r="L80" s="126"/>
      <c r="M80" s="126"/>
      <c r="N80" s="126"/>
      <c r="O80" s="126"/>
      <c r="P80" s="126"/>
      <c r="Q80" s="126"/>
      <c r="R80" s="126"/>
      <c r="S80" s="126"/>
      <c r="T80" s="126"/>
      <c r="U80" s="126"/>
      <c r="V80" s="126"/>
      <c r="W80" s="126"/>
      <c r="X80" s="126"/>
      <c r="Y80" s="126"/>
      <c r="Z80" s="126"/>
      <c r="AA80" s="126"/>
      <c r="AB80" s="126"/>
      <c r="AC80" s="126"/>
      <c r="AD80" s="126"/>
      <c r="AE80" s="126"/>
      <c r="AF80" s="126"/>
      <c r="AG80" s="126"/>
      <c r="AH80" s="126"/>
      <c r="AI80" s="126"/>
      <c r="AJ80" s="126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6"/>
      <c r="AV80" s="126"/>
      <c r="AW80" s="126"/>
      <c r="AX80" s="126"/>
      <c r="AY80" s="126"/>
      <c r="AZ80" s="126"/>
      <c r="BA80" s="126"/>
      <c r="BB80" s="126"/>
      <c r="BC80" s="126"/>
      <c r="BD80" s="126"/>
      <c r="BE80" s="126"/>
      <c r="BF80" s="126"/>
      <c r="BG80" s="126"/>
      <c r="BH80" s="126"/>
      <c r="BI80" s="126"/>
      <c r="BJ80" s="126"/>
      <c r="BK80" s="126"/>
      <c r="BL80" s="126"/>
      <c r="BM80" s="126"/>
      <c r="BN80" s="126"/>
      <c r="BO80" s="126"/>
      <c r="BP80" s="126"/>
      <c r="BQ80" s="126"/>
      <c r="BR80" s="126"/>
      <c r="BS80" s="126"/>
      <c r="BT80" s="126"/>
      <c r="BU80" s="126"/>
      <c r="BV80" s="126"/>
      <c r="BW80" s="126"/>
      <c r="BX80" s="126"/>
      <c r="BY80" s="126"/>
      <c r="BZ80" s="126"/>
      <c r="CA80" s="126"/>
      <c r="CB80" s="126"/>
      <c r="CC80" s="126"/>
      <c r="CD80" s="126"/>
      <c r="CE80" s="126"/>
      <c r="CF80" s="126"/>
      <c r="CG80" s="126"/>
      <c r="CH80" s="126"/>
      <c r="CI80" s="126"/>
      <c r="CJ80" s="126"/>
      <c r="CK80" s="126"/>
      <c r="CL80" s="126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126" t="s">
        <v>44</v>
      </c>
      <c r="GK80" s="126"/>
      <c r="GL80" s="126"/>
      <c r="GM80" s="126"/>
      <c r="GN80" s="126"/>
      <c r="GO80" s="126"/>
      <c r="GP80" s="126"/>
      <c r="GQ80" s="126"/>
      <c r="GR80" s="126"/>
      <c r="GS80" s="126"/>
      <c r="GT80" s="126"/>
      <c r="GU80" s="126"/>
      <c r="GV80" s="126"/>
      <c r="GW80" s="126"/>
      <c r="GX80" s="126"/>
      <c r="GY80" s="126"/>
      <c r="GZ80" s="126"/>
      <c r="HA80" s="126"/>
      <c r="HB80" s="126"/>
      <c r="HC80" s="126"/>
      <c r="HD80" s="126"/>
      <c r="HE80" s="126"/>
      <c r="HF80" s="126"/>
      <c r="HG80" s="126"/>
      <c r="HH80" s="126"/>
      <c r="HI80" s="126"/>
      <c r="HJ80" s="126"/>
      <c r="HK80" s="126"/>
      <c r="HL80" s="126"/>
      <c r="HM80" s="126"/>
      <c r="HN80" s="126"/>
      <c r="HO80" s="126"/>
      <c r="HP80" s="126"/>
      <c r="HQ80" s="126"/>
      <c r="HR80" s="126"/>
      <c r="HS80" s="126"/>
      <c r="HT80" s="126"/>
      <c r="HU80" s="126"/>
      <c r="HV80" s="126"/>
      <c r="HW80" s="126"/>
      <c r="HX80" s="126"/>
      <c r="HY80" s="126"/>
      <c r="HZ80" s="126"/>
      <c r="IA80" s="126"/>
      <c r="IB80" s="126"/>
      <c r="IC80" s="126"/>
      <c r="ID80" s="126"/>
      <c r="IE80" s="126"/>
      <c r="IF80" s="126"/>
      <c r="IG80" s="126"/>
      <c r="IH80" s="126"/>
      <c r="II80" s="126"/>
      <c r="IJ80" s="126"/>
      <c r="IK80" s="126"/>
      <c r="IL80" s="126"/>
      <c r="IM80" s="126"/>
      <c r="IN80" s="126"/>
      <c r="IO80" s="126"/>
      <c r="IP80" s="126"/>
      <c r="IQ80" s="126"/>
      <c r="IR80" s="126"/>
      <c r="IS80" s="126"/>
      <c r="IT80" s="126"/>
      <c r="IU80" s="126"/>
      <c r="IV80" s="126"/>
      <c r="IW80" s="126"/>
      <c r="IX80" s="126"/>
      <c r="IY80" s="126"/>
      <c r="IZ80" s="126"/>
      <c r="JA80" s="126"/>
      <c r="JB80" s="126"/>
      <c r="JC80" s="126"/>
      <c r="JD80" s="126"/>
      <c r="JE80" s="126"/>
      <c r="JF80" s="126"/>
      <c r="JG80" s="126"/>
      <c r="JH80" s="126"/>
      <c r="JI80" s="126"/>
      <c r="JJ80" s="126"/>
      <c r="JK80" s="126"/>
      <c r="JL80" s="126"/>
      <c r="JM80" s="126"/>
      <c r="JN80" s="126"/>
      <c r="JO80" s="4"/>
      <c r="JP80" s="4"/>
      <c r="JQ80" s="4"/>
      <c r="JR80" s="4"/>
      <c r="JS80" s="4"/>
      <c r="JT80" s="4"/>
      <c r="JU80" s="4"/>
      <c r="JV80" s="4"/>
      <c r="JW80" s="4"/>
      <c r="JX80" s="126" t="s">
        <v>45</v>
      </c>
      <c r="JY80" s="126"/>
      <c r="JZ80" s="126"/>
      <c r="KA80" s="126"/>
      <c r="KB80" s="126"/>
      <c r="KC80" s="126"/>
      <c r="KD80" s="126"/>
      <c r="KE80" s="126"/>
      <c r="KF80" s="126"/>
      <c r="KG80" s="126"/>
      <c r="KH80" s="126"/>
      <c r="KI80" s="126"/>
      <c r="KJ80" s="126"/>
      <c r="KK80" s="126"/>
      <c r="KL80" s="126"/>
      <c r="KM80" s="126"/>
      <c r="KN80" s="126"/>
      <c r="KO80" s="126"/>
      <c r="KP80" s="126"/>
      <c r="KQ80" s="126"/>
      <c r="KR80" s="126"/>
      <c r="KS80" s="126"/>
      <c r="KT80" s="126"/>
      <c r="KU80" s="126"/>
      <c r="KV80" s="126"/>
      <c r="KW80" s="126"/>
      <c r="KX80" s="126"/>
      <c r="KY80" s="126"/>
      <c r="KZ80" s="126"/>
      <c r="LA80" s="126"/>
      <c r="LB80" s="126"/>
      <c r="LC80" s="126"/>
      <c r="LD80" s="126"/>
      <c r="LE80" s="126"/>
      <c r="LF80" s="126"/>
      <c r="LG80" s="126"/>
      <c r="LH80" s="126"/>
      <c r="LI80" s="126"/>
      <c r="LJ80" s="126"/>
      <c r="LK80" s="126"/>
      <c r="LL80" s="126"/>
      <c r="LM80" s="126"/>
      <c r="LN80" s="126"/>
      <c r="LO80" s="126"/>
      <c r="LP80" s="126"/>
      <c r="LQ80" s="126"/>
      <c r="LR80" s="126"/>
      <c r="LS80" s="126"/>
      <c r="LT80" s="126"/>
      <c r="LU80" s="126"/>
      <c r="LV80" s="126"/>
      <c r="LW80" s="126"/>
      <c r="LX80" s="126"/>
      <c r="LY80" s="126"/>
      <c r="LZ80" s="126"/>
      <c r="MA80" s="126"/>
      <c r="MB80" s="126"/>
      <c r="MC80" s="126"/>
      <c r="MD80" s="126"/>
      <c r="ME80" s="126"/>
      <c r="MF80" s="126"/>
      <c r="MG80" s="126"/>
      <c r="MH80" s="126"/>
      <c r="MI80" s="126"/>
      <c r="MJ80" s="126"/>
      <c r="MK80" s="126"/>
      <c r="ML80" s="126"/>
      <c r="MM80" s="126"/>
      <c r="MN80" s="126"/>
      <c r="MO80" s="126"/>
      <c r="MP80" s="126"/>
      <c r="MQ80" s="126"/>
      <c r="MR80" s="126"/>
      <c r="MS80" s="126"/>
      <c r="MT80" s="126"/>
      <c r="MU80" s="126"/>
      <c r="MV80" s="126"/>
      <c r="MW80" s="126"/>
      <c r="MX80" s="126"/>
      <c r="MY80" s="126"/>
      <c r="MZ80" s="126"/>
      <c r="NA80" s="126"/>
      <c r="NB80" s="126"/>
      <c r="NC80" s="23"/>
      <c r="ND80" s="23"/>
      <c r="NE80" s="23"/>
      <c r="NF80" s="23"/>
      <c r="NG80" s="22"/>
      <c r="NH80" s="2"/>
      <c r="NI80" s="116"/>
      <c r="NJ80" s="117"/>
      <c r="NK80" s="117"/>
      <c r="NL80" s="117"/>
      <c r="NM80" s="117"/>
      <c r="NN80" s="117"/>
      <c r="NO80" s="117"/>
      <c r="NP80" s="117"/>
      <c r="NQ80" s="117"/>
      <c r="NR80" s="117"/>
      <c r="NS80" s="117"/>
      <c r="NT80" s="117"/>
      <c r="NU80" s="117"/>
      <c r="NV80" s="117"/>
      <c r="NW80" s="118"/>
    </row>
    <row r="81" spans="1:387" ht="13.5" customHeight="1" x14ac:dyDescent="0.15">
      <c r="A81" s="2"/>
      <c r="B81" s="21"/>
      <c r="C81" s="23"/>
      <c r="D81" s="4"/>
      <c r="E81" s="4"/>
      <c r="F81" s="4"/>
      <c r="G81" s="4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126"/>
      <c r="AG81" s="126"/>
      <c r="AH81" s="126"/>
      <c r="AI81" s="126"/>
      <c r="AJ81" s="126"/>
      <c r="AK81" s="126"/>
      <c r="AL81" s="126"/>
      <c r="AM81" s="126"/>
      <c r="AN81" s="126"/>
      <c r="AO81" s="126"/>
      <c r="AP81" s="126"/>
      <c r="AQ81" s="126"/>
      <c r="AR81" s="126"/>
      <c r="AS81" s="126"/>
      <c r="AT81" s="126"/>
      <c r="AU81" s="126"/>
      <c r="AV81" s="126"/>
      <c r="AW81" s="126"/>
      <c r="AX81" s="126"/>
      <c r="AY81" s="126"/>
      <c r="AZ81" s="126"/>
      <c r="BA81" s="126"/>
      <c r="BB81" s="126"/>
      <c r="BC81" s="126"/>
      <c r="BD81" s="126"/>
      <c r="BE81" s="126"/>
      <c r="BF81" s="126"/>
      <c r="BG81" s="126"/>
      <c r="BH81" s="126"/>
      <c r="BI81" s="126"/>
      <c r="BJ81" s="126"/>
      <c r="BK81" s="126"/>
      <c r="BL81" s="126"/>
      <c r="BM81" s="126"/>
      <c r="BN81" s="126"/>
      <c r="BO81" s="126"/>
      <c r="BP81" s="126"/>
      <c r="BQ81" s="126"/>
      <c r="BR81" s="126"/>
      <c r="BS81" s="126"/>
      <c r="BT81" s="126"/>
      <c r="BU81" s="126"/>
      <c r="BV81" s="126"/>
      <c r="BW81" s="126"/>
      <c r="BX81" s="126"/>
      <c r="BY81" s="126"/>
      <c r="BZ81" s="126"/>
      <c r="CA81" s="126"/>
      <c r="CB81" s="126"/>
      <c r="CC81" s="126"/>
      <c r="CD81" s="126"/>
      <c r="CE81" s="126"/>
      <c r="CF81" s="126"/>
      <c r="CG81" s="126"/>
      <c r="CH81" s="126"/>
      <c r="CI81" s="126"/>
      <c r="CJ81" s="126"/>
      <c r="CK81" s="126"/>
      <c r="CL81" s="126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126"/>
      <c r="GK81" s="126"/>
      <c r="GL81" s="126"/>
      <c r="GM81" s="126"/>
      <c r="GN81" s="126"/>
      <c r="GO81" s="126"/>
      <c r="GP81" s="126"/>
      <c r="GQ81" s="126"/>
      <c r="GR81" s="126"/>
      <c r="GS81" s="126"/>
      <c r="GT81" s="126"/>
      <c r="GU81" s="126"/>
      <c r="GV81" s="126"/>
      <c r="GW81" s="126"/>
      <c r="GX81" s="126"/>
      <c r="GY81" s="126"/>
      <c r="GZ81" s="126"/>
      <c r="HA81" s="126"/>
      <c r="HB81" s="126"/>
      <c r="HC81" s="126"/>
      <c r="HD81" s="126"/>
      <c r="HE81" s="126"/>
      <c r="HF81" s="126"/>
      <c r="HG81" s="126"/>
      <c r="HH81" s="126"/>
      <c r="HI81" s="126"/>
      <c r="HJ81" s="126"/>
      <c r="HK81" s="126"/>
      <c r="HL81" s="126"/>
      <c r="HM81" s="126"/>
      <c r="HN81" s="126"/>
      <c r="HO81" s="126"/>
      <c r="HP81" s="126"/>
      <c r="HQ81" s="126"/>
      <c r="HR81" s="126"/>
      <c r="HS81" s="126"/>
      <c r="HT81" s="126"/>
      <c r="HU81" s="126"/>
      <c r="HV81" s="126"/>
      <c r="HW81" s="126"/>
      <c r="HX81" s="126"/>
      <c r="HY81" s="126"/>
      <c r="HZ81" s="126"/>
      <c r="IA81" s="126"/>
      <c r="IB81" s="126"/>
      <c r="IC81" s="126"/>
      <c r="ID81" s="126"/>
      <c r="IE81" s="126"/>
      <c r="IF81" s="126"/>
      <c r="IG81" s="126"/>
      <c r="IH81" s="126"/>
      <c r="II81" s="126"/>
      <c r="IJ81" s="126"/>
      <c r="IK81" s="126"/>
      <c r="IL81" s="126"/>
      <c r="IM81" s="126"/>
      <c r="IN81" s="126"/>
      <c r="IO81" s="126"/>
      <c r="IP81" s="126"/>
      <c r="IQ81" s="126"/>
      <c r="IR81" s="126"/>
      <c r="IS81" s="126"/>
      <c r="IT81" s="126"/>
      <c r="IU81" s="126"/>
      <c r="IV81" s="126"/>
      <c r="IW81" s="126"/>
      <c r="IX81" s="126"/>
      <c r="IY81" s="126"/>
      <c r="IZ81" s="126"/>
      <c r="JA81" s="126"/>
      <c r="JB81" s="126"/>
      <c r="JC81" s="126"/>
      <c r="JD81" s="126"/>
      <c r="JE81" s="126"/>
      <c r="JF81" s="126"/>
      <c r="JG81" s="126"/>
      <c r="JH81" s="126"/>
      <c r="JI81" s="126"/>
      <c r="JJ81" s="126"/>
      <c r="JK81" s="126"/>
      <c r="JL81" s="126"/>
      <c r="JM81" s="126"/>
      <c r="JN81" s="126"/>
      <c r="JO81" s="4"/>
      <c r="JP81" s="4"/>
      <c r="JQ81" s="4"/>
      <c r="JR81" s="4"/>
      <c r="JS81" s="4"/>
      <c r="JT81" s="4"/>
      <c r="JU81" s="4"/>
      <c r="JV81" s="4"/>
      <c r="JW81" s="4"/>
      <c r="JX81" s="126"/>
      <c r="JY81" s="126"/>
      <c r="JZ81" s="126"/>
      <c r="KA81" s="126"/>
      <c r="KB81" s="126"/>
      <c r="KC81" s="126"/>
      <c r="KD81" s="126"/>
      <c r="KE81" s="126"/>
      <c r="KF81" s="126"/>
      <c r="KG81" s="126"/>
      <c r="KH81" s="126"/>
      <c r="KI81" s="126"/>
      <c r="KJ81" s="126"/>
      <c r="KK81" s="126"/>
      <c r="KL81" s="126"/>
      <c r="KM81" s="126"/>
      <c r="KN81" s="126"/>
      <c r="KO81" s="126"/>
      <c r="KP81" s="126"/>
      <c r="KQ81" s="126"/>
      <c r="KR81" s="126"/>
      <c r="KS81" s="126"/>
      <c r="KT81" s="126"/>
      <c r="KU81" s="126"/>
      <c r="KV81" s="126"/>
      <c r="KW81" s="126"/>
      <c r="KX81" s="126"/>
      <c r="KY81" s="126"/>
      <c r="KZ81" s="126"/>
      <c r="LA81" s="126"/>
      <c r="LB81" s="126"/>
      <c r="LC81" s="126"/>
      <c r="LD81" s="126"/>
      <c r="LE81" s="126"/>
      <c r="LF81" s="126"/>
      <c r="LG81" s="126"/>
      <c r="LH81" s="126"/>
      <c r="LI81" s="126"/>
      <c r="LJ81" s="126"/>
      <c r="LK81" s="126"/>
      <c r="LL81" s="126"/>
      <c r="LM81" s="126"/>
      <c r="LN81" s="126"/>
      <c r="LO81" s="126"/>
      <c r="LP81" s="126"/>
      <c r="LQ81" s="126"/>
      <c r="LR81" s="126"/>
      <c r="LS81" s="126"/>
      <c r="LT81" s="126"/>
      <c r="LU81" s="126"/>
      <c r="LV81" s="126"/>
      <c r="LW81" s="126"/>
      <c r="LX81" s="126"/>
      <c r="LY81" s="126"/>
      <c r="LZ81" s="126"/>
      <c r="MA81" s="126"/>
      <c r="MB81" s="126"/>
      <c r="MC81" s="126"/>
      <c r="MD81" s="126"/>
      <c r="ME81" s="126"/>
      <c r="MF81" s="126"/>
      <c r="MG81" s="126"/>
      <c r="MH81" s="126"/>
      <c r="MI81" s="126"/>
      <c r="MJ81" s="126"/>
      <c r="MK81" s="126"/>
      <c r="ML81" s="126"/>
      <c r="MM81" s="126"/>
      <c r="MN81" s="126"/>
      <c r="MO81" s="126"/>
      <c r="MP81" s="126"/>
      <c r="MQ81" s="126"/>
      <c r="MR81" s="126"/>
      <c r="MS81" s="126"/>
      <c r="MT81" s="126"/>
      <c r="MU81" s="126"/>
      <c r="MV81" s="126"/>
      <c r="MW81" s="126"/>
      <c r="MX81" s="126"/>
      <c r="MY81" s="126"/>
      <c r="MZ81" s="126"/>
      <c r="NA81" s="126"/>
      <c r="NB81" s="126"/>
      <c r="NC81" s="23"/>
      <c r="ND81" s="23"/>
      <c r="NE81" s="23"/>
      <c r="NF81" s="23"/>
      <c r="NG81" s="22"/>
      <c r="NH81" s="2"/>
      <c r="NI81" s="116"/>
      <c r="NJ81" s="117"/>
      <c r="NK81" s="117"/>
      <c r="NL81" s="117"/>
      <c r="NM81" s="117"/>
      <c r="NN81" s="117"/>
      <c r="NO81" s="117"/>
      <c r="NP81" s="117"/>
      <c r="NQ81" s="117"/>
      <c r="NR81" s="117"/>
      <c r="NS81" s="117"/>
      <c r="NT81" s="117"/>
      <c r="NU81" s="117"/>
      <c r="NV81" s="117"/>
      <c r="NW81" s="118"/>
    </row>
    <row r="82" spans="1:387" ht="13.5" customHeight="1" x14ac:dyDescent="0.15">
      <c r="A82" s="2"/>
      <c r="B82" s="26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27"/>
      <c r="IV82" s="27"/>
      <c r="IW82" s="27"/>
      <c r="IX82" s="27"/>
      <c r="IY82" s="27"/>
      <c r="IZ82" s="27"/>
      <c r="JA82" s="27"/>
      <c r="JB82" s="27"/>
      <c r="JC82" s="27"/>
      <c r="JD82" s="27"/>
      <c r="JE82" s="27"/>
      <c r="JF82" s="27"/>
      <c r="JG82" s="27"/>
      <c r="JH82" s="27"/>
      <c r="JI82" s="27"/>
      <c r="JJ82" s="27"/>
      <c r="JK82" s="27"/>
      <c r="JL82" s="27"/>
      <c r="JM82" s="27"/>
      <c r="JN82" s="27"/>
      <c r="JO82" s="27"/>
      <c r="JP82" s="27"/>
      <c r="JQ82" s="27"/>
      <c r="JR82" s="27"/>
      <c r="JS82" s="27"/>
      <c r="JT82" s="27"/>
      <c r="JU82" s="27"/>
      <c r="JV82" s="27"/>
      <c r="JW82" s="27"/>
      <c r="JX82" s="27"/>
      <c r="JY82" s="27"/>
      <c r="JZ82" s="27"/>
      <c r="KA82" s="27"/>
      <c r="KB82" s="27"/>
      <c r="KC82" s="27"/>
      <c r="KD82" s="27"/>
      <c r="KE82" s="27"/>
      <c r="KF82" s="27"/>
      <c r="KG82" s="27"/>
      <c r="KH82" s="27"/>
      <c r="KI82" s="27"/>
      <c r="KJ82" s="27"/>
      <c r="KK82" s="27"/>
      <c r="KL82" s="27"/>
      <c r="KM82" s="27"/>
      <c r="KN82" s="27"/>
      <c r="KO82" s="27"/>
      <c r="KP82" s="27"/>
      <c r="KQ82" s="27"/>
      <c r="KR82" s="27"/>
      <c r="KS82" s="27"/>
      <c r="KT82" s="27"/>
      <c r="KU82" s="27"/>
      <c r="KV82" s="27"/>
      <c r="KW82" s="27"/>
      <c r="KX82" s="27"/>
      <c r="KY82" s="27"/>
      <c r="KZ82" s="27"/>
      <c r="LA82" s="27"/>
      <c r="LB82" s="27"/>
      <c r="LC82" s="27"/>
      <c r="LD82" s="27"/>
      <c r="LE82" s="27"/>
      <c r="LF82" s="27"/>
      <c r="LG82" s="27"/>
      <c r="LH82" s="27"/>
      <c r="LI82" s="27"/>
      <c r="LJ82" s="27"/>
      <c r="LK82" s="27"/>
      <c r="LL82" s="27"/>
      <c r="LM82" s="27"/>
      <c r="LN82" s="27"/>
      <c r="LO82" s="27"/>
      <c r="LP82" s="27"/>
      <c r="LQ82" s="27"/>
      <c r="LR82" s="27"/>
      <c r="LS82" s="27"/>
      <c r="LT82" s="27"/>
      <c r="LU82" s="27"/>
      <c r="LV82" s="27"/>
      <c r="LW82" s="27"/>
      <c r="LX82" s="27"/>
      <c r="LY82" s="27"/>
      <c r="LZ82" s="27"/>
      <c r="MA82" s="27"/>
      <c r="MB82" s="27"/>
      <c r="MC82" s="27"/>
      <c r="MD82" s="27"/>
      <c r="ME82" s="27"/>
      <c r="MF82" s="27"/>
      <c r="MG82" s="27"/>
      <c r="MH82" s="27"/>
      <c r="MI82" s="27"/>
      <c r="MJ82" s="27"/>
      <c r="MK82" s="27"/>
      <c r="ML82" s="27"/>
      <c r="MM82" s="27"/>
      <c r="MN82" s="27"/>
      <c r="MO82" s="27"/>
      <c r="MP82" s="27"/>
      <c r="MQ82" s="27"/>
      <c r="MR82" s="27"/>
      <c r="MS82" s="27"/>
      <c r="MT82" s="27"/>
      <c r="MU82" s="27"/>
      <c r="MV82" s="27"/>
      <c r="MW82" s="27"/>
      <c r="MX82" s="27"/>
      <c r="MY82" s="27"/>
      <c r="MZ82" s="27"/>
      <c r="NA82" s="27"/>
      <c r="NB82" s="27"/>
      <c r="NC82" s="27"/>
      <c r="ND82" s="27"/>
      <c r="NE82" s="27"/>
      <c r="NF82" s="27"/>
      <c r="NG82" s="28"/>
      <c r="NH82" s="2"/>
      <c r="NI82" s="119"/>
      <c r="NJ82" s="120"/>
      <c r="NK82" s="120"/>
      <c r="NL82" s="120"/>
      <c r="NM82" s="120"/>
      <c r="NN82" s="120"/>
      <c r="NO82" s="120"/>
      <c r="NP82" s="120"/>
      <c r="NQ82" s="120"/>
      <c r="NR82" s="120"/>
      <c r="NS82" s="120"/>
      <c r="NT82" s="120"/>
      <c r="NU82" s="120"/>
      <c r="NV82" s="120"/>
      <c r="NW82" s="12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35" t="s">
        <v>46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</row>
    <row r="87" spans="1:387" hidden="1" x14ac:dyDescent="0.15">
      <c r="B87" s="35" t="s">
        <v>47</v>
      </c>
      <c r="C87" s="36" t="s">
        <v>48</v>
      </c>
      <c r="D87" s="36" t="s">
        <v>49</v>
      </c>
      <c r="E87" s="36" t="s">
        <v>50</v>
      </c>
      <c r="F87" s="36" t="s">
        <v>51</v>
      </c>
      <c r="G87" s="36" t="s">
        <v>52</v>
      </c>
      <c r="H87" s="36" t="s">
        <v>53</v>
      </c>
      <c r="I87" s="36" t="s">
        <v>54</v>
      </c>
      <c r="J87" s="36" t="s">
        <v>55</v>
      </c>
      <c r="K87" s="36" t="s">
        <v>56</v>
      </c>
      <c r="L87" s="36" t="s">
        <v>57</v>
      </c>
      <c r="M87" s="36" t="s">
        <v>58</v>
      </c>
      <c r="N87" s="36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</row>
    <row r="88" spans="1:387" hidden="1" x14ac:dyDescent="0.15">
      <c r="B88" s="35" t="str">
        <f>データ!AI6</f>
        <v>【108.5】</v>
      </c>
      <c r="C88" s="36" t="str">
        <f>データ!AT6</f>
        <v>【25.4】</v>
      </c>
      <c r="D88" s="36" t="str">
        <f>データ!BE6</f>
        <v>【6,552】</v>
      </c>
      <c r="E88" s="36" t="str">
        <f>データ!BP6</f>
        <v>【22.1】</v>
      </c>
      <c r="F88" s="36" t="str">
        <f>データ!CA6</f>
        <v>【37.1】</v>
      </c>
      <c r="G88" s="36" t="str">
        <f>データ!CL6</f>
        <v>【△21.3】</v>
      </c>
      <c r="H88" s="36" t="str">
        <f>データ!CW6</f>
        <v>【△10,266】</v>
      </c>
      <c r="I88" s="36" t="str">
        <f>データ!DH6</f>
        <v xml:space="preserve"> </v>
      </c>
      <c r="J88" s="36" t="s">
        <v>59</v>
      </c>
      <c r="K88" s="36" t="s">
        <v>59</v>
      </c>
      <c r="L88" s="36" t="str">
        <f>データ!DU6</f>
        <v xml:space="preserve"> </v>
      </c>
      <c r="M88" s="36" t="str">
        <f>データ!EF6</f>
        <v>【31.1】</v>
      </c>
      <c r="N88" s="36" t="str">
        <f>データ!EF6</f>
        <v>【31.1】</v>
      </c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</row>
  </sheetData>
  <sheetProtection algorithmName="SHA-512" hashValue="B/Q+RuTqI7IzB/RNa1T3d1LbA8QNWIdFf/2ZB5tn49LE5vJ7yr703yjmNwKFr9Fgu1O7ky14UBxXoPlU6ftTQw==" saltValue="0wVoczPiH72/7gTxvB+Pvw==" spinCount="100000" sheet="1" objects="1" scenarios="1" formatCells="0" formatColumns="0" formatRows="0"/>
  <mergeCells count="232">
    <mergeCell ref="IX77:JK77"/>
    <mergeCell ref="H80:CL81"/>
    <mergeCell ref="GJ80:JN81"/>
    <mergeCell ref="JX80:NB81"/>
    <mergeCell ref="JY78:KG78"/>
    <mergeCell ref="KH78:KU78"/>
    <mergeCell ref="KV78:LI78"/>
    <mergeCell ref="LJ78:LW78"/>
    <mergeCell ref="LX78:MK78"/>
    <mergeCell ref="ML78:MY78"/>
    <mergeCell ref="GK78:GS78"/>
    <mergeCell ref="GT78:HG78"/>
    <mergeCell ref="HH78:HU78"/>
    <mergeCell ref="HV78:II78"/>
    <mergeCell ref="IJ78:IW78"/>
    <mergeCell ref="IX78:JK78"/>
    <mergeCell ref="I78:Q78"/>
    <mergeCell ref="R78:AE78"/>
    <mergeCell ref="AF78:AS78"/>
    <mergeCell ref="AT78:BG78"/>
    <mergeCell ref="BH78:BU78"/>
    <mergeCell ref="BV78:CI78"/>
    <mergeCell ref="I77:Q77"/>
    <mergeCell ref="R77:AE77"/>
    <mergeCell ref="AF77:AS77"/>
    <mergeCell ref="AT77:BG77"/>
    <mergeCell ref="BH77:BU77"/>
    <mergeCell ref="BV77:CI77"/>
    <mergeCell ref="GT76:HG76"/>
    <mergeCell ref="HH76:HU76"/>
    <mergeCell ref="HV76:II76"/>
    <mergeCell ref="GK77:GS77"/>
    <mergeCell ref="GT77:HG77"/>
    <mergeCell ref="HH77:HU77"/>
    <mergeCell ref="HV77:II77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CU76:FZ79"/>
    <mergeCell ref="KV76:LI76"/>
    <mergeCell ref="LJ76:LW76"/>
    <mergeCell ref="LX76:MK76"/>
    <mergeCell ref="ML76:MY76"/>
    <mergeCell ref="IJ76:IW76"/>
    <mergeCell ref="IX76:JK76"/>
    <mergeCell ref="KH76:KU76"/>
    <mergeCell ref="JY77:KG77"/>
    <mergeCell ref="KH77:KU77"/>
    <mergeCell ref="KV77:LI77"/>
    <mergeCell ref="LJ77:LW77"/>
    <mergeCell ref="LX77:MK77"/>
    <mergeCell ref="ML77:MY77"/>
    <mergeCell ref="IJ77:IW77"/>
    <mergeCell ref="CU63:FZ66"/>
    <mergeCell ref="JY54:KG54"/>
    <mergeCell ref="KH54:KU54"/>
    <mergeCell ref="KV54:LI54"/>
    <mergeCell ref="LJ54:LW54"/>
    <mergeCell ref="LX54:MK54"/>
    <mergeCell ref="ML54:MY54"/>
    <mergeCell ref="GK54:GS54"/>
    <mergeCell ref="GT54:HG54"/>
    <mergeCell ref="HH54:HU54"/>
    <mergeCell ref="HV54:II54"/>
    <mergeCell ref="IJ54:IW54"/>
    <mergeCell ref="IX54:JK54"/>
    <mergeCell ref="CW54:DE54"/>
    <mergeCell ref="DF54:DS54"/>
    <mergeCell ref="DT54:EG54"/>
    <mergeCell ref="EH54:EU54"/>
    <mergeCell ref="EV54:FI54"/>
    <mergeCell ref="FJ54:FW54"/>
    <mergeCell ref="AF53:AS53"/>
    <mergeCell ref="AT53:BG53"/>
    <mergeCell ref="BH53:BU53"/>
    <mergeCell ref="BV53:CI53"/>
    <mergeCell ref="H56:CL57"/>
    <mergeCell ref="CV56:FZ57"/>
    <mergeCell ref="GJ56:JN57"/>
    <mergeCell ref="JX56:NB57"/>
    <mergeCell ref="H60:NA61"/>
    <mergeCell ref="ML53:MY53"/>
    <mergeCell ref="GK53:GS53"/>
    <mergeCell ref="GT53:HG53"/>
    <mergeCell ref="HH53:HU53"/>
    <mergeCell ref="HV53:II53"/>
    <mergeCell ref="IJ53:IW53"/>
    <mergeCell ref="IX53:JK53"/>
    <mergeCell ref="I54:Q54"/>
    <mergeCell ref="R54:AE54"/>
    <mergeCell ref="AF54:AS54"/>
    <mergeCell ref="AT54:BG54"/>
    <mergeCell ref="BH54:BU54"/>
    <mergeCell ref="BV54:CI54"/>
    <mergeCell ref="JY53:KG53"/>
    <mergeCell ref="KH53:KU53"/>
    <mergeCell ref="KV53:LI53"/>
    <mergeCell ref="CW53:DE53"/>
    <mergeCell ref="DF53:DS53"/>
    <mergeCell ref="DT53:EG53"/>
    <mergeCell ref="EH53:EU53"/>
    <mergeCell ref="EV53:FI53"/>
    <mergeCell ref="FJ53:FW53"/>
    <mergeCell ref="I53:Q53"/>
    <mergeCell ref="R53:AE53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IX52:JK52"/>
    <mergeCell ref="KH52:KU52"/>
    <mergeCell ref="KV52:LI52"/>
    <mergeCell ref="LJ52:LW52"/>
    <mergeCell ref="LX52:MK52"/>
    <mergeCell ref="ML52:MY52"/>
    <mergeCell ref="EV52:FI52"/>
    <mergeCell ref="FJ52:FW52"/>
    <mergeCell ref="GT52:HG52"/>
    <mergeCell ref="HH52:HU52"/>
    <mergeCell ref="HV52:II52"/>
    <mergeCell ref="IJ52:IW52"/>
    <mergeCell ref="LJ53:LW53"/>
    <mergeCell ref="LX53:MK53"/>
    <mergeCell ref="IX32:JK32"/>
    <mergeCell ref="NI32:NW47"/>
    <mergeCell ref="H34:CL35"/>
    <mergeCell ref="CV34:FZ35"/>
    <mergeCell ref="GJ34:JN35"/>
    <mergeCell ref="JT34:NG35"/>
    <mergeCell ref="EH32:EU32"/>
    <mergeCell ref="EV32:FI32"/>
    <mergeCell ref="FJ32:FW32"/>
    <mergeCell ref="GK32:GS32"/>
    <mergeCell ref="GT32:HG32"/>
    <mergeCell ref="HH32:HU32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HV32:II32"/>
    <mergeCell ref="IJ32:IW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60</v>
      </c>
      <c r="Y1" s="38">
        <v>1</v>
      </c>
      <c r="Z1" s="38">
        <v>1</v>
      </c>
      <c r="AA1" s="38">
        <v>1</v>
      </c>
      <c r="AB1" s="38">
        <v>1</v>
      </c>
      <c r="AC1" s="38">
        <v>1</v>
      </c>
      <c r="AD1" s="38">
        <v>1</v>
      </c>
      <c r="AE1" s="38">
        <v>1</v>
      </c>
      <c r="AF1" s="38">
        <v>1</v>
      </c>
      <c r="AG1" s="38">
        <v>1</v>
      </c>
      <c r="AH1" s="38">
        <v>1</v>
      </c>
      <c r="AI1" s="38"/>
      <c r="AJ1" s="38">
        <v>1</v>
      </c>
      <c r="AK1" s="38">
        <v>1</v>
      </c>
      <c r="AL1" s="38">
        <v>1</v>
      </c>
      <c r="AM1" s="38">
        <v>1</v>
      </c>
      <c r="AN1" s="38">
        <v>1</v>
      </c>
      <c r="AO1" s="38">
        <v>1</v>
      </c>
      <c r="AP1" s="38">
        <v>1</v>
      </c>
      <c r="AQ1" s="38">
        <v>1</v>
      </c>
      <c r="AR1" s="38">
        <v>1</v>
      </c>
      <c r="AS1" s="38">
        <v>1</v>
      </c>
      <c r="AT1" s="38"/>
      <c r="AU1" s="38">
        <v>1</v>
      </c>
      <c r="AV1" s="38">
        <v>1</v>
      </c>
      <c r="AW1" s="38">
        <v>1</v>
      </c>
      <c r="AX1" s="38">
        <v>1</v>
      </c>
      <c r="AY1" s="38">
        <v>1</v>
      </c>
      <c r="AZ1" s="38">
        <v>1</v>
      </c>
      <c r="BA1" s="38">
        <v>1</v>
      </c>
      <c r="BB1" s="38">
        <v>1</v>
      </c>
      <c r="BC1" s="38">
        <v>1</v>
      </c>
      <c r="BD1" s="38">
        <v>1</v>
      </c>
      <c r="BE1" s="38"/>
      <c r="BF1" s="38">
        <v>1</v>
      </c>
      <c r="BG1" s="38">
        <v>1</v>
      </c>
      <c r="BH1" s="38">
        <v>1</v>
      </c>
      <c r="BI1" s="38">
        <v>1</v>
      </c>
      <c r="BJ1" s="38">
        <v>1</v>
      </c>
      <c r="BK1" s="38">
        <v>1</v>
      </c>
      <c r="BL1" s="38">
        <v>1</v>
      </c>
      <c r="BM1" s="38">
        <v>1</v>
      </c>
      <c r="BN1" s="38">
        <v>1</v>
      </c>
      <c r="BO1" s="38">
        <v>1</v>
      </c>
      <c r="BP1" s="38"/>
      <c r="BQ1" s="38">
        <v>1</v>
      </c>
      <c r="BR1" s="38">
        <v>1</v>
      </c>
      <c r="BS1" s="38">
        <v>1</v>
      </c>
      <c r="BT1" s="38">
        <v>1</v>
      </c>
      <c r="BU1" s="38">
        <v>1</v>
      </c>
      <c r="BV1" s="38">
        <v>1</v>
      </c>
      <c r="BW1" s="38">
        <v>1</v>
      </c>
      <c r="BX1" s="38">
        <v>1</v>
      </c>
      <c r="BY1" s="38">
        <v>1</v>
      </c>
      <c r="BZ1" s="38">
        <v>1</v>
      </c>
      <c r="CA1" s="38"/>
      <c r="CB1" s="38">
        <v>1</v>
      </c>
      <c r="CC1" s="38">
        <v>1</v>
      </c>
      <c r="CD1" s="38">
        <v>1</v>
      </c>
      <c r="CE1" s="38">
        <v>1</v>
      </c>
      <c r="CF1" s="38">
        <v>1</v>
      </c>
      <c r="CG1" s="38">
        <v>1</v>
      </c>
      <c r="CH1" s="38">
        <v>1</v>
      </c>
      <c r="CI1" s="38">
        <v>1</v>
      </c>
      <c r="CJ1" s="38">
        <v>1</v>
      </c>
      <c r="CK1" s="38">
        <v>1</v>
      </c>
      <c r="CL1" s="38"/>
      <c r="CM1" s="38">
        <v>1</v>
      </c>
      <c r="CN1" s="38">
        <v>1</v>
      </c>
      <c r="CO1" s="38">
        <v>1</v>
      </c>
      <c r="CP1" s="38">
        <v>1</v>
      </c>
      <c r="CQ1" s="38">
        <v>1</v>
      </c>
      <c r="CR1" s="38">
        <v>1</v>
      </c>
      <c r="CS1" s="38">
        <v>1</v>
      </c>
      <c r="CT1" s="38">
        <v>1</v>
      </c>
      <c r="CU1" s="38">
        <v>1</v>
      </c>
      <c r="CV1" s="38">
        <v>1</v>
      </c>
      <c r="CW1" s="38"/>
      <c r="CX1" s="38">
        <v>1</v>
      </c>
      <c r="CY1" s="38">
        <v>1</v>
      </c>
      <c r="CZ1" s="38">
        <v>1</v>
      </c>
      <c r="DA1" s="38">
        <v>1</v>
      </c>
      <c r="DB1" s="38">
        <v>1</v>
      </c>
      <c r="DC1" s="38">
        <v>1</v>
      </c>
      <c r="DD1" s="38">
        <v>1</v>
      </c>
      <c r="DE1" s="38">
        <v>1</v>
      </c>
      <c r="DF1" s="38">
        <v>1</v>
      </c>
      <c r="DG1" s="38">
        <v>1</v>
      </c>
      <c r="DH1" s="38"/>
      <c r="DK1" s="38">
        <v>1</v>
      </c>
      <c r="DL1" s="38">
        <v>1</v>
      </c>
      <c r="DM1" s="38">
        <v>1</v>
      </c>
      <c r="DN1" s="38">
        <v>1</v>
      </c>
      <c r="DO1" s="38">
        <v>1</v>
      </c>
      <c r="DP1" s="38">
        <v>1</v>
      </c>
      <c r="DQ1" s="38">
        <v>1</v>
      </c>
      <c r="DR1" s="38">
        <v>1</v>
      </c>
      <c r="DS1" s="38">
        <v>1</v>
      </c>
      <c r="DT1" s="38">
        <v>1</v>
      </c>
      <c r="DU1" s="38"/>
      <c r="DV1" s="38">
        <v>1</v>
      </c>
      <c r="DW1" s="38">
        <v>1</v>
      </c>
      <c r="DX1" s="38">
        <v>1</v>
      </c>
      <c r="DY1" s="38">
        <v>1</v>
      </c>
      <c r="DZ1" s="38">
        <v>1</v>
      </c>
      <c r="EA1" s="38">
        <v>1</v>
      </c>
      <c r="EB1" s="38">
        <v>1</v>
      </c>
      <c r="EC1" s="38">
        <v>1</v>
      </c>
      <c r="ED1" s="38">
        <v>1</v>
      </c>
      <c r="EE1" s="38">
        <v>1</v>
      </c>
      <c r="EF1" s="38"/>
      <c r="EG1" s="38">
        <v>1</v>
      </c>
      <c r="EH1" s="38">
        <v>1</v>
      </c>
      <c r="EI1" s="38">
        <v>1</v>
      </c>
      <c r="EJ1" s="38">
        <v>1</v>
      </c>
      <c r="EK1" s="38">
        <v>1</v>
      </c>
      <c r="EL1" s="38">
        <v>1</v>
      </c>
      <c r="EM1" s="38">
        <v>1</v>
      </c>
      <c r="EN1" s="38">
        <v>1</v>
      </c>
      <c r="EO1" s="38">
        <v>1</v>
      </c>
      <c r="EP1" s="38">
        <v>1</v>
      </c>
    </row>
    <row r="2" spans="1:146" x14ac:dyDescent="0.15">
      <c r="A2" s="39" t="s">
        <v>61</v>
      </c>
      <c r="B2" s="39">
        <f>COLUMN()-1</f>
        <v>1</v>
      </c>
      <c r="C2" s="39">
        <f t="shared" ref="C2:DU2" si="0">COLUMN()-1</f>
        <v>2</v>
      </c>
      <c r="D2" s="39">
        <f t="shared" si="0"/>
        <v>3</v>
      </c>
      <c r="E2" s="39">
        <f t="shared" si="0"/>
        <v>4</v>
      </c>
      <c r="F2" s="39">
        <f t="shared" si="0"/>
        <v>5</v>
      </c>
      <c r="G2" s="39">
        <f t="shared" si="0"/>
        <v>6</v>
      </c>
      <c r="H2" s="39">
        <f t="shared" si="0"/>
        <v>7</v>
      </c>
      <c r="I2" s="39">
        <f t="shared" si="0"/>
        <v>8</v>
      </c>
      <c r="J2" s="39">
        <f t="shared" si="0"/>
        <v>9</v>
      </c>
      <c r="K2" s="39">
        <f t="shared" si="0"/>
        <v>10</v>
      </c>
      <c r="L2" s="39">
        <f t="shared" si="0"/>
        <v>11</v>
      </c>
      <c r="M2" s="39">
        <f t="shared" si="0"/>
        <v>12</v>
      </c>
      <c r="N2" s="39">
        <f t="shared" si="0"/>
        <v>13</v>
      </c>
      <c r="O2" s="39">
        <f t="shared" si="0"/>
        <v>14</v>
      </c>
      <c r="P2" s="39">
        <f t="shared" si="0"/>
        <v>15</v>
      </c>
      <c r="Q2" s="39">
        <f t="shared" si="0"/>
        <v>16</v>
      </c>
      <c r="R2" s="39">
        <f t="shared" si="0"/>
        <v>17</v>
      </c>
      <c r="S2" s="39">
        <f t="shared" si="0"/>
        <v>18</v>
      </c>
      <c r="T2" s="39">
        <f t="shared" si="0"/>
        <v>19</v>
      </c>
      <c r="U2" s="39">
        <f t="shared" si="0"/>
        <v>20</v>
      </c>
      <c r="V2" s="39">
        <f t="shared" si="0"/>
        <v>21</v>
      </c>
      <c r="W2" s="39">
        <f t="shared" si="0"/>
        <v>22</v>
      </c>
      <c r="X2" s="39">
        <f t="shared" si="0"/>
        <v>23</v>
      </c>
      <c r="Y2" s="39">
        <f t="shared" si="0"/>
        <v>24</v>
      </c>
      <c r="Z2" s="39">
        <f t="shared" si="0"/>
        <v>25</v>
      </c>
      <c r="AA2" s="39">
        <f t="shared" si="0"/>
        <v>26</v>
      </c>
      <c r="AB2" s="39">
        <f t="shared" si="0"/>
        <v>27</v>
      </c>
      <c r="AC2" s="39">
        <f t="shared" si="0"/>
        <v>28</v>
      </c>
      <c r="AD2" s="39">
        <f t="shared" si="0"/>
        <v>29</v>
      </c>
      <c r="AE2" s="39">
        <f t="shared" si="0"/>
        <v>30</v>
      </c>
      <c r="AF2" s="39">
        <f t="shared" si="0"/>
        <v>31</v>
      </c>
      <c r="AG2" s="39">
        <f t="shared" si="0"/>
        <v>32</v>
      </c>
      <c r="AH2" s="39">
        <f t="shared" si="0"/>
        <v>33</v>
      </c>
      <c r="AI2" s="39">
        <f t="shared" si="0"/>
        <v>34</v>
      </c>
      <c r="AJ2" s="39">
        <f t="shared" si="0"/>
        <v>35</v>
      </c>
      <c r="AK2" s="39">
        <f t="shared" si="0"/>
        <v>36</v>
      </c>
      <c r="AL2" s="39">
        <f t="shared" si="0"/>
        <v>37</v>
      </c>
      <c r="AM2" s="39">
        <f t="shared" si="0"/>
        <v>38</v>
      </c>
      <c r="AN2" s="39">
        <f t="shared" si="0"/>
        <v>39</v>
      </c>
      <c r="AO2" s="39">
        <f t="shared" si="0"/>
        <v>40</v>
      </c>
      <c r="AP2" s="39">
        <f t="shared" si="0"/>
        <v>41</v>
      </c>
      <c r="AQ2" s="39">
        <f t="shared" si="0"/>
        <v>42</v>
      </c>
      <c r="AR2" s="39">
        <f t="shared" si="0"/>
        <v>43</v>
      </c>
      <c r="AS2" s="39">
        <f t="shared" si="0"/>
        <v>44</v>
      </c>
      <c r="AT2" s="39">
        <f t="shared" si="0"/>
        <v>45</v>
      </c>
      <c r="AU2" s="39">
        <f t="shared" si="0"/>
        <v>46</v>
      </c>
      <c r="AV2" s="39">
        <f t="shared" si="0"/>
        <v>47</v>
      </c>
      <c r="AW2" s="39">
        <f t="shared" si="0"/>
        <v>48</v>
      </c>
      <c r="AX2" s="39">
        <f t="shared" si="0"/>
        <v>49</v>
      </c>
      <c r="AY2" s="39">
        <f t="shared" si="0"/>
        <v>50</v>
      </c>
      <c r="AZ2" s="39">
        <f t="shared" si="0"/>
        <v>51</v>
      </c>
      <c r="BA2" s="39">
        <f t="shared" si="0"/>
        <v>52</v>
      </c>
      <c r="BB2" s="39">
        <f t="shared" si="0"/>
        <v>53</v>
      </c>
      <c r="BC2" s="39">
        <f t="shared" si="0"/>
        <v>54</v>
      </c>
      <c r="BD2" s="39">
        <f t="shared" si="0"/>
        <v>55</v>
      </c>
      <c r="BE2" s="39">
        <f t="shared" si="0"/>
        <v>56</v>
      </c>
      <c r="BF2" s="39">
        <f t="shared" si="0"/>
        <v>57</v>
      </c>
      <c r="BG2" s="39">
        <f t="shared" si="0"/>
        <v>58</v>
      </c>
      <c r="BH2" s="39">
        <f t="shared" si="0"/>
        <v>59</v>
      </c>
      <c r="BI2" s="39">
        <f t="shared" si="0"/>
        <v>60</v>
      </c>
      <c r="BJ2" s="39">
        <f t="shared" si="0"/>
        <v>61</v>
      </c>
      <c r="BK2" s="39">
        <f t="shared" si="0"/>
        <v>62</v>
      </c>
      <c r="BL2" s="39">
        <f t="shared" si="0"/>
        <v>63</v>
      </c>
      <c r="BM2" s="39">
        <f t="shared" si="0"/>
        <v>64</v>
      </c>
      <c r="BN2" s="39">
        <f t="shared" si="0"/>
        <v>65</v>
      </c>
      <c r="BO2" s="39">
        <f t="shared" si="0"/>
        <v>66</v>
      </c>
      <c r="BP2" s="39">
        <f t="shared" si="0"/>
        <v>67</v>
      </c>
      <c r="BQ2" s="39">
        <f t="shared" si="0"/>
        <v>68</v>
      </c>
      <c r="BR2" s="39">
        <f t="shared" si="0"/>
        <v>69</v>
      </c>
      <c r="BS2" s="39">
        <f t="shared" si="0"/>
        <v>70</v>
      </c>
      <c r="BT2" s="39">
        <f t="shared" si="0"/>
        <v>71</v>
      </c>
      <c r="BU2" s="39">
        <f t="shared" si="0"/>
        <v>72</v>
      </c>
      <c r="BV2" s="39">
        <f t="shared" si="0"/>
        <v>73</v>
      </c>
      <c r="BW2" s="39">
        <f t="shared" si="0"/>
        <v>74</v>
      </c>
      <c r="BX2" s="39">
        <f t="shared" si="0"/>
        <v>75</v>
      </c>
      <c r="BY2" s="39">
        <f t="shared" si="0"/>
        <v>76</v>
      </c>
      <c r="BZ2" s="39">
        <f t="shared" si="0"/>
        <v>77</v>
      </c>
      <c r="CA2" s="39">
        <f t="shared" si="0"/>
        <v>78</v>
      </c>
      <c r="CB2" s="39">
        <f t="shared" si="0"/>
        <v>79</v>
      </c>
      <c r="CC2" s="39">
        <f t="shared" si="0"/>
        <v>80</v>
      </c>
      <c r="CD2" s="39">
        <f t="shared" si="0"/>
        <v>81</v>
      </c>
      <c r="CE2" s="39">
        <f t="shared" si="0"/>
        <v>82</v>
      </c>
      <c r="CF2" s="39">
        <f t="shared" si="0"/>
        <v>83</v>
      </c>
      <c r="CG2" s="39">
        <f t="shared" si="0"/>
        <v>84</v>
      </c>
      <c r="CH2" s="39">
        <f t="shared" si="0"/>
        <v>85</v>
      </c>
      <c r="CI2" s="39">
        <f t="shared" si="0"/>
        <v>86</v>
      </c>
      <c r="CJ2" s="39">
        <f t="shared" si="0"/>
        <v>87</v>
      </c>
      <c r="CK2" s="39">
        <f t="shared" si="0"/>
        <v>88</v>
      </c>
      <c r="CL2" s="39">
        <f t="shared" si="0"/>
        <v>89</v>
      </c>
      <c r="CM2" s="39">
        <f t="shared" si="0"/>
        <v>90</v>
      </c>
      <c r="CN2" s="39">
        <f t="shared" si="0"/>
        <v>91</v>
      </c>
      <c r="CO2" s="39">
        <f t="shared" si="0"/>
        <v>92</v>
      </c>
      <c r="CP2" s="39">
        <f t="shared" si="0"/>
        <v>93</v>
      </c>
      <c r="CQ2" s="39">
        <f t="shared" si="0"/>
        <v>94</v>
      </c>
      <c r="CR2" s="39">
        <f t="shared" si="0"/>
        <v>95</v>
      </c>
      <c r="CS2" s="39">
        <f t="shared" si="0"/>
        <v>96</v>
      </c>
      <c r="CT2" s="39">
        <f t="shared" si="0"/>
        <v>97</v>
      </c>
      <c r="CU2" s="39">
        <f t="shared" si="0"/>
        <v>98</v>
      </c>
      <c r="CV2" s="39">
        <f t="shared" si="0"/>
        <v>99</v>
      </c>
      <c r="CW2" s="39">
        <f t="shared" si="0"/>
        <v>100</v>
      </c>
      <c r="CX2" s="39">
        <f t="shared" si="0"/>
        <v>101</v>
      </c>
      <c r="CY2" s="39">
        <f t="shared" si="0"/>
        <v>102</v>
      </c>
      <c r="CZ2" s="39">
        <f t="shared" si="0"/>
        <v>103</v>
      </c>
      <c r="DA2" s="39">
        <f t="shared" si="0"/>
        <v>104</v>
      </c>
      <c r="DB2" s="39">
        <f t="shared" si="0"/>
        <v>105</v>
      </c>
      <c r="DC2" s="39">
        <f t="shared" si="0"/>
        <v>106</v>
      </c>
      <c r="DD2" s="39">
        <f t="shared" si="0"/>
        <v>107</v>
      </c>
      <c r="DE2" s="39">
        <f t="shared" si="0"/>
        <v>108</v>
      </c>
      <c r="DF2" s="39">
        <f t="shared" si="0"/>
        <v>109</v>
      </c>
      <c r="DG2" s="39">
        <f t="shared" si="0"/>
        <v>110</v>
      </c>
      <c r="DH2" s="39">
        <f t="shared" si="0"/>
        <v>111</v>
      </c>
      <c r="DI2" s="39">
        <f t="shared" si="0"/>
        <v>112</v>
      </c>
      <c r="DJ2" s="39">
        <f t="shared" si="0"/>
        <v>113</v>
      </c>
      <c r="DK2" s="39">
        <f t="shared" si="0"/>
        <v>114</v>
      </c>
      <c r="DL2" s="39">
        <f t="shared" si="0"/>
        <v>115</v>
      </c>
      <c r="DM2" s="39">
        <f t="shared" si="0"/>
        <v>116</v>
      </c>
      <c r="DN2" s="39">
        <f t="shared" si="0"/>
        <v>117</v>
      </c>
      <c r="DO2" s="39">
        <f t="shared" si="0"/>
        <v>118</v>
      </c>
      <c r="DP2" s="39">
        <f t="shared" si="0"/>
        <v>119</v>
      </c>
      <c r="DQ2" s="39">
        <f t="shared" si="0"/>
        <v>120</v>
      </c>
      <c r="DR2" s="39">
        <f t="shared" si="0"/>
        <v>121</v>
      </c>
      <c r="DS2" s="39">
        <f t="shared" si="0"/>
        <v>122</v>
      </c>
      <c r="DT2" s="39">
        <f t="shared" si="0"/>
        <v>123</v>
      </c>
      <c r="DU2" s="39">
        <f t="shared" si="0"/>
        <v>124</v>
      </c>
      <c r="DV2" s="39">
        <f t="shared" ref="DV2:EP2" si="1">COLUMN()-1</f>
        <v>125</v>
      </c>
      <c r="DW2" s="39">
        <f t="shared" si="1"/>
        <v>126</v>
      </c>
      <c r="DX2" s="39">
        <f t="shared" si="1"/>
        <v>127</v>
      </c>
      <c r="DY2" s="39">
        <f t="shared" si="1"/>
        <v>128</v>
      </c>
      <c r="DZ2" s="39">
        <f t="shared" si="1"/>
        <v>129</v>
      </c>
      <c r="EA2" s="39">
        <f t="shared" si="1"/>
        <v>130</v>
      </c>
      <c r="EB2" s="39">
        <f t="shared" si="1"/>
        <v>131</v>
      </c>
      <c r="EC2" s="39">
        <f t="shared" si="1"/>
        <v>132</v>
      </c>
      <c r="ED2" s="39">
        <f t="shared" si="1"/>
        <v>133</v>
      </c>
      <c r="EE2" s="39">
        <f t="shared" si="1"/>
        <v>134</v>
      </c>
      <c r="EF2" s="39">
        <f t="shared" si="1"/>
        <v>135</v>
      </c>
      <c r="EG2" s="39">
        <f t="shared" si="1"/>
        <v>136</v>
      </c>
      <c r="EH2" s="39">
        <f t="shared" si="1"/>
        <v>137</v>
      </c>
      <c r="EI2" s="39">
        <f t="shared" si="1"/>
        <v>138</v>
      </c>
      <c r="EJ2" s="39">
        <f t="shared" si="1"/>
        <v>139</v>
      </c>
      <c r="EK2" s="39">
        <f t="shared" si="1"/>
        <v>140</v>
      </c>
      <c r="EL2" s="39">
        <f t="shared" si="1"/>
        <v>141</v>
      </c>
      <c r="EM2" s="39">
        <f t="shared" si="1"/>
        <v>142</v>
      </c>
      <c r="EN2" s="39">
        <f t="shared" si="1"/>
        <v>143</v>
      </c>
      <c r="EO2" s="39">
        <f t="shared" si="1"/>
        <v>144</v>
      </c>
      <c r="EP2" s="39">
        <f t="shared" si="1"/>
        <v>145</v>
      </c>
    </row>
    <row r="3" spans="1:146" ht="13.15" customHeight="1" x14ac:dyDescent="0.15">
      <c r="A3" s="39" t="s">
        <v>62</v>
      </c>
      <c r="B3" s="40" t="s">
        <v>63</v>
      </c>
      <c r="C3" s="40" t="s">
        <v>64</v>
      </c>
      <c r="D3" s="40" t="s">
        <v>65</v>
      </c>
      <c r="E3" s="40" t="s">
        <v>66</v>
      </c>
      <c r="F3" s="40" t="s">
        <v>67</v>
      </c>
      <c r="G3" s="40" t="s">
        <v>68</v>
      </c>
      <c r="H3" s="137" t="s">
        <v>69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41" t="s">
        <v>70</v>
      </c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4"/>
      <c r="CX3" s="41" t="s">
        <v>71</v>
      </c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5"/>
      <c r="DJ3" s="45"/>
      <c r="DK3" s="46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7"/>
      <c r="EG3" s="43" t="s">
        <v>72</v>
      </c>
      <c r="EH3" s="43"/>
      <c r="EI3" s="43"/>
      <c r="EJ3" s="43"/>
      <c r="EK3" s="43"/>
      <c r="EL3" s="43"/>
      <c r="EM3" s="43"/>
      <c r="EN3" s="43"/>
      <c r="EO3" s="43"/>
      <c r="EP3" s="47"/>
    </row>
    <row r="4" spans="1:146" x14ac:dyDescent="0.15">
      <c r="A4" s="39" t="s">
        <v>73</v>
      </c>
      <c r="B4" s="48"/>
      <c r="C4" s="48"/>
      <c r="D4" s="48"/>
      <c r="E4" s="48"/>
      <c r="F4" s="48"/>
      <c r="G4" s="48"/>
      <c r="H4" s="139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1" t="s">
        <v>74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36" t="s">
        <v>75</v>
      </c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44" t="s">
        <v>76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41" t="s">
        <v>77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3"/>
      <c r="BQ4" s="136" t="s">
        <v>78</v>
      </c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44" t="s">
        <v>79</v>
      </c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 t="s">
        <v>80</v>
      </c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41" t="s">
        <v>81</v>
      </c>
      <c r="CY4" s="142"/>
      <c r="CZ4" s="142"/>
      <c r="DA4" s="142"/>
      <c r="DB4" s="142"/>
      <c r="DC4" s="142"/>
      <c r="DD4" s="142"/>
      <c r="DE4" s="142"/>
      <c r="DF4" s="142"/>
      <c r="DG4" s="142"/>
      <c r="DH4" s="143"/>
      <c r="DI4" s="145" t="s">
        <v>82</v>
      </c>
      <c r="DJ4" s="145" t="s">
        <v>83</v>
      </c>
      <c r="DK4" s="136" t="s">
        <v>84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 t="s">
        <v>85</v>
      </c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49" t="s">
        <v>86</v>
      </c>
      <c r="EH4" s="49"/>
      <c r="EI4" s="50"/>
      <c r="EJ4" s="50"/>
      <c r="EK4" s="50"/>
      <c r="EL4" s="50"/>
      <c r="EM4" s="50"/>
      <c r="EN4" s="50"/>
      <c r="EO4" s="50"/>
      <c r="EP4" s="51"/>
    </row>
    <row r="5" spans="1:146" x14ac:dyDescent="0.15">
      <c r="A5" s="39" t="s">
        <v>87</v>
      </c>
      <c r="B5" s="52"/>
      <c r="C5" s="52"/>
      <c r="D5" s="52"/>
      <c r="E5" s="52"/>
      <c r="F5" s="52"/>
      <c r="G5" s="52"/>
      <c r="H5" s="53" t="s">
        <v>88</v>
      </c>
      <c r="I5" s="53" t="s">
        <v>89</v>
      </c>
      <c r="J5" s="53" t="s">
        <v>90</v>
      </c>
      <c r="K5" s="53" t="s">
        <v>91</v>
      </c>
      <c r="L5" s="53" t="s">
        <v>92</v>
      </c>
      <c r="M5" s="53" t="s">
        <v>4</v>
      </c>
      <c r="N5" s="53" t="s">
        <v>5</v>
      </c>
      <c r="O5" s="53" t="s">
        <v>93</v>
      </c>
      <c r="P5" s="53" t="s">
        <v>94</v>
      </c>
      <c r="Q5" s="53" t="s">
        <v>95</v>
      </c>
      <c r="R5" s="53" t="s">
        <v>96</v>
      </c>
      <c r="S5" s="53" t="s">
        <v>97</v>
      </c>
      <c r="T5" s="53" t="s">
        <v>7</v>
      </c>
      <c r="U5" s="53" t="s">
        <v>98</v>
      </c>
      <c r="V5" s="53" t="s">
        <v>99</v>
      </c>
      <c r="W5" s="53" t="s">
        <v>100</v>
      </c>
      <c r="X5" s="53" t="s">
        <v>18</v>
      </c>
      <c r="Y5" s="53" t="s">
        <v>101</v>
      </c>
      <c r="Z5" s="53" t="s">
        <v>102</v>
      </c>
      <c r="AA5" s="53" t="s">
        <v>103</v>
      </c>
      <c r="AB5" s="53" t="s">
        <v>104</v>
      </c>
      <c r="AC5" s="53" t="s">
        <v>105</v>
      </c>
      <c r="AD5" s="53" t="s">
        <v>106</v>
      </c>
      <c r="AE5" s="53" t="s">
        <v>107</v>
      </c>
      <c r="AF5" s="53" t="s">
        <v>108</v>
      </c>
      <c r="AG5" s="53" t="s">
        <v>109</v>
      </c>
      <c r="AH5" s="53" t="s">
        <v>110</v>
      </c>
      <c r="AI5" s="53" t="s">
        <v>111</v>
      </c>
      <c r="AJ5" s="53" t="s">
        <v>101</v>
      </c>
      <c r="AK5" s="53" t="s">
        <v>102</v>
      </c>
      <c r="AL5" s="53" t="s">
        <v>103</v>
      </c>
      <c r="AM5" s="53" t="s">
        <v>104</v>
      </c>
      <c r="AN5" s="53" t="s">
        <v>105</v>
      </c>
      <c r="AO5" s="53" t="s">
        <v>106</v>
      </c>
      <c r="AP5" s="53" t="s">
        <v>107</v>
      </c>
      <c r="AQ5" s="53" t="s">
        <v>108</v>
      </c>
      <c r="AR5" s="53" t="s">
        <v>109</v>
      </c>
      <c r="AS5" s="53" t="s">
        <v>110</v>
      </c>
      <c r="AT5" s="53" t="s">
        <v>111</v>
      </c>
      <c r="AU5" s="53" t="s">
        <v>101</v>
      </c>
      <c r="AV5" s="53" t="s">
        <v>102</v>
      </c>
      <c r="AW5" s="53" t="s">
        <v>112</v>
      </c>
      <c r="AX5" s="53" t="s">
        <v>104</v>
      </c>
      <c r="AY5" s="53" t="s">
        <v>105</v>
      </c>
      <c r="AZ5" s="53" t="s">
        <v>106</v>
      </c>
      <c r="BA5" s="53" t="s">
        <v>107</v>
      </c>
      <c r="BB5" s="53" t="s">
        <v>108</v>
      </c>
      <c r="BC5" s="53" t="s">
        <v>109</v>
      </c>
      <c r="BD5" s="53" t="s">
        <v>110</v>
      </c>
      <c r="BE5" s="53" t="s">
        <v>111</v>
      </c>
      <c r="BF5" s="53" t="s">
        <v>101</v>
      </c>
      <c r="BG5" s="53" t="s">
        <v>102</v>
      </c>
      <c r="BH5" s="53" t="s">
        <v>112</v>
      </c>
      <c r="BI5" s="53" t="s">
        <v>104</v>
      </c>
      <c r="BJ5" s="53" t="s">
        <v>105</v>
      </c>
      <c r="BK5" s="53" t="s">
        <v>106</v>
      </c>
      <c r="BL5" s="53" t="s">
        <v>107</v>
      </c>
      <c r="BM5" s="53" t="s">
        <v>108</v>
      </c>
      <c r="BN5" s="53" t="s">
        <v>109</v>
      </c>
      <c r="BO5" s="53" t="s">
        <v>110</v>
      </c>
      <c r="BP5" s="53" t="s">
        <v>111</v>
      </c>
      <c r="BQ5" s="53" t="s">
        <v>113</v>
      </c>
      <c r="BR5" s="53" t="s">
        <v>102</v>
      </c>
      <c r="BS5" s="53" t="s">
        <v>112</v>
      </c>
      <c r="BT5" s="53" t="s">
        <v>114</v>
      </c>
      <c r="BU5" s="53" t="s">
        <v>105</v>
      </c>
      <c r="BV5" s="53" t="s">
        <v>106</v>
      </c>
      <c r="BW5" s="53" t="s">
        <v>107</v>
      </c>
      <c r="BX5" s="53" t="s">
        <v>108</v>
      </c>
      <c r="BY5" s="53" t="s">
        <v>109</v>
      </c>
      <c r="BZ5" s="53" t="s">
        <v>110</v>
      </c>
      <c r="CA5" s="53" t="s">
        <v>111</v>
      </c>
      <c r="CB5" s="53" t="s">
        <v>101</v>
      </c>
      <c r="CC5" s="53" t="s">
        <v>102</v>
      </c>
      <c r="CD5" s="53" t="s">
        <v>112</v>
      </c>
      <c r="CE5" s="53" t="s">
        <v>104</v>
      </c>
      <c r="CF5" s="53" t="s">
        <v>105</v>
      </c>
      <c r="CG5" s="53" t="s">
        <v>106</v>
      </c>
      <c r="CH5" s="53" t="s">
        <v>107</v>
      </c>
      <c r="CI5" s="53" t="s">
        <v>108</v>
      </c>
      <c r="CJ5" s="53" t="s">
        <v>109</v>
      </c>
      <c r="CK5" s="53" t="s">
        <v>110</v>
      </c>
      <c r="CL5" s="53" t="s">
        <v>111</v>
      </c>
      <c r="CM5" s="53" t="s">
        <v>101</v>
      </c>
      <c r="CN5" s="53" t="s">
        <v>102</v>
      </c>
      <c r="CO5" s="53" t="s">
        <v>112</v>
      </c>
      <c r="CP5" s="53" t="s">
        <v>114</v>
      </c>
      <c r="CQ5" s="53" t="s">
        <v>105</v>
      </c>
      <c r="CR5" s="53" t="s">
        <v>106</v>
      </c>
      <c r="CS5" s="53" t="s">
        <v>107</v>
      </c>
      <c r="CT5" s="53" t="s">
        <v>108</v>
      </c>
      <c r="CU5" s="53" t="s">
        <v>109</v>
      </c>
      <c r="CV5" s="53" t="s">
        <v>110</v>
      </c>
      <c r="CW5" s="53" t="s">
        <v>111</v>
      </c>
      <c r="CX5" s="53" t="s">
        <v>101</v>
      </c>
      <c r="CY5" s="53" t="s">
        <v>102</v>
      </c>
      <c r="CZ5" s="53" t="s">
        <v>112</v>
      </c>
      <c r="DA5" s="53" t="s">
        <v>114</v>
      </c>
      <c r="DB5" s="53" t="s">
        <v>105</v>
      </c>
      <c r="DC5" s="53" t="s">
        <v>106</v>
      </c>
      <c r="DD5" s="53" t="s">
        <v>107</v>
      </c>
      <c r="DE5" s="53" t="s">
        <v>108</v>
      </c>
      <c r="DF5" s="53" t="s">
        <v>109</v>
      </c>
      <c r="DG5" s="53" t="s">
        <v>110</v>
      </c>
      <c r="DH5" s="53" t="s">
        <v>111</v>
      </c>
      <c r="DI5" s="146"/>
      <c r="DJ5" s="146"/>
      <c r="DK5" s="53" t="s">
        <v>101</v>
      </c>
      <c r="DL5" s="53" t="s">
        <v>102</v>
      </c>
      <c r="DM5" s="53" t="s">
        <v>112</v>
      </c>
      <c r="DN5" s="53" t="s">
        <v>104</v>
      </c>
      <c r="DO5" s="53" t="s">
        <v>105</v>
      </c>
      <c r="DP5" s="53" t="s">
        <v>106</v>
      </c>
      <c r="DQ5" s="53" t="s">
        <v>107</v>
      </c>
      <c r="DR5" s="53" t="s">
        <v>108</v>
      </c>
      <c r="DS5" s="53" t="s">
        <v>109</v>
      </c>
      <c r="DT5" s="53" t="s">
        <v>110</v>
      </c>
      <c r="DU5" s="53" t="s">
        <v>46</v>
      </c>
      <c r="DV5" s="53" t="s">
        <v>101</v>
      </c>
      <c r="DW5" s="53" t="s">
        <v>102</v>
      </c>
      <c r="DX5" s="53" t="s">
        <v>112</v>
      </c>
      <c r="DY5" s="53" t="s">
        <v>104</v>
      </c>
      <c r="DZ5" s="53" t="s">
        <v>105</v>
      </c>
      <c r="EA5" s="53" t="s">
        <v>106</v>
      </c>
      <c r="EB5" s="53" t="s">
        <v>107</v>
      </c>
      <c r="EC5" s="53" t="s">
        <v>108</v>
      </c>
      <c r="ED5" s="53" t="s">
        <v>109</v>
      </c>
      <c r="EE5" s="53" t="s">
        <v>110</v>
      </c>
      <c r="EF5" s="53" t="s">
        <v>111</v>
      </c>
      <c r="EG5" s="53" t="s">
        <v>115</v>
      </c>
      <c r="EH5" s="53" t="s">
        <v>116</v>
      </c>
      <c r="EI5" s="53" t="s">
        <v>117</v>
      </c>
      <c r="EJ5" s="53" t="s">
        <v>118</v>
      </c>
      <c r="EK5" s="53" t="s">
        <v>119</v>
      </c>
      <c r="EL5" s="53" t="s">
        <v>120</v>
      </c>
      <c r="EM5" s="53" t="s">
        <v>121</v>
      </c>
      <c r="EN5" s="53" t="s">
        <v>122</v>
      </c>
      <c r="EO5" s="53" t="s">
        <v>123</v>
      </c>
      <c r="EP5" s="53" t="s">
        <v>124</v>
      </c>
    </row>
    <row r="6" spans="1:146" s="63" customFormat="1" x14ac:dyDescent="0.15">
      <c r="A6" s="39" t="s">
        <v>125</v>
      </c>
      <c r="B6" s="54">
        <f>B8</f>
        <v>2017</v>
      </c>
      <c r="C6" s="54">
        <f t="shared" ref="C6:X6" si="2">C8</f>
        <v>392081</v>
      </c>
      <c r="D6" s="54">
        <f t="shared" si="2"/>
        <v>47</v>
      </c>
      <c r="E6" s="54">
        <f t="shared" si="2"/>
        <v>11</v>
      </c>
      <c r="F6" s="54">
        <f t="shared" si="2"/>
        <v>1</v>
      </c>
      <c r="G6" s="54">
        <f t="shared" si="2"/>
        <v>1</v>
      </c>
      <c r="H6" s="54" t="str">
        <f>SUBSTITUTE(H8,"　","")</f>
        <v>高知県宿毛市</v>
      </c>
      <c r="I6" s="54" t="str">
        <f t="shared" si="2"/>
        <v>国民宿舎椰子</v>
      </c>
      <c r="J6" s="54" t="str">
        <f t="shared" si="2"/>
        <v>法非適用</v>
      </c>
      <c r="K6" s="54" t="str">
        <f t="shared" si="2"/>
        <v>観光施設事業</v>
      </c>
      <c r="L6" s="54" t="str">
        <f t="shared" si="2"/>
        <v>休養宿泊施設</v>
      </c>
      <c r="M6" s="54" t="str">
        <f t="shared" si="2"/>
        <v>Ａ２Ｂ２</v>
      </c>
      <c r="N6" s="54" t="str">
        <f t="shared" si="2"/>
        <v>非設置</v>
      </c>
      <c r="O6" s="55" t="str">
        <f t="shared" si="2"/>
        <v>該当数値なし</v>
      </c>
      <c r="P6" s="55" t="str">
        <f t="shared" si="2"/>
        <v>該当数値なし</v>
      </c>
      <c r="Q6" s="56">
        <f t="shared" si="2"/>
        <v>4126</v>
      </c>
      <c r="R6" s="57">
        <f t="shared" si="2"/>
        <v>100</v>
      </c>
      <c r="S6" s="58">
        <f t="shared" si="2"/>
        <v>7891</v>
      </c>
      <c r="T6" s="59" t="str">
        <f t="shared" si="2"/>
        <v>利用料金制</v>
      </c>
      <c r="U6" s="55">
        <f t="shared" si="2"/>
        <v>35</v>
      </c>
      <c r="V6" s="59" t="str">
        <f t="shared" si="2"/>
        <v>有</v>
      </c>
      <c r="W6" s="60">
        <f t="shared" si="2"/>
        <v>83.3</v>
      </c>
      <c r="X6" s="59" t="str">
        <f t="shared" si="2"/>
        <v>有</v>
      </c>
      <c r="Y6" s="61">
        <f>IF(Y8="-",NA(),Y8)</f>
        <v>99.1</v>
      </c>
      <c r="Z6" s="61">
        <f t="shared" ref="Z6:AH6" si="3">IF(Z8="-",NA(),Z8)</f>
        <v>96.8</v>
      </c>
      <c r="AA6" s="61">
        <f t="shared" si="3"/>
        <v>93</v>
      </c>
      <c r="AB6" s="61">
        <f t="shared" si="3"/>
        <v>83.3</v>
      </c>
      <c r="AC6" s="61">
        <f t="shared" si="3"/>
        <v>98.8</v>
      </c>
      <c r="AD6" s="61">
        <f t="shared" si="3"/>
        <v>96.6</v>
      </c>
      <c r="AE6" s="61">
        <f t="shared" si="3"/>
        <v>82.6</v>
      </c>
      <c r="AF6" s="61">
        <f t="shared" si="3"/>
        <v>84.4</v>
      </c>
      <c r="AG6" s="61">
        <f t="shared" si="3"/>
        <v>83.9</v>
      </c>
      <c r="AH6" s="61">
        <f t="shared" si="3"/>
        <v>154.5</v>
      </c>
      <c r="AI6" s="61" t="str">
        <f>IF(AI8="-","【-】","【"&amp;SUBSTITUTE(TEXT(AI8,"#,##0.0"),"-","△")&amp;"】")</f>
        <v>【108.5】</v>
      </c>
      <c r="AJ6" s="61">
        <f>IF(AJ8="-",NA(),AJ8)</f>
        <v>0</v>
      </c>
      <c r="AK6" s="61">
        <f t="shared" ref="AK6:AS6" si="4">IF(AK8="-",NA(),AK8)</f>
        <v>0</v>
      </c>
      <c r="AL6" s="61">
        <f t="shared" si="4"/>
        <v>0</v>
      </c>
      <c r="AM6" s="61">
        <f t="shared" si="4"/>
        <v>0</v>
      </c>
      <c r="AN6" s="61">
        <f t="shared" si="4"/>
        <v>0</v>
      </c>
      <c r="AO6" s="61">
        <f t="shared" si="4"/>
        <v>29.8</v>
      </c>
      <c r="AP6" s="61">
        <f t="shared" si="4"/>
        <v>25.3</v>
      </c>
      <c r="AQ6" s="61">
        <f t="shared" si="4"/>
        <v>23</v>
      </c>
      <c r="AR6" s="61">
        <f t="shared" si="4"/>
        <v>21.8</v>
      </c>
      <c r="AS6" s="61">
        <f t="shared" si="4"/>
        <v>15.7</v>
      </c>
      <c r="AT6" s="61" t="str">
        <f>IF(AT8="-","【-】","【"&amp;SUBSTITUTE(TEXT(AT8,"#,##0.0"),"-","△")&amp;"】")</f>
        <v>【25.4】</v>
      </c>
      <c r="AU6" s="56">
        <f>IF(AU8="-",NA(),AU8)</f>
        <v>0</v>
      </c>
      <c r="AV6" s="56">
        <f t="shared" ref="AV6:BD6" si="5">IF(AV8="-",NA(),AV8)</f>
        <v>0</v>
      </c>
      <c r="AW6" s="56">
        <f t="shared" si="5"/>
        <v>0</v>
      </c>
      <c r="AX6" s="56">
        <f t="shared" si="5"/>
        <v>0</v>
      </c>
      <c r="AY6" s="56">
        <f t="shared" si="5"/>
        <v>0</v>
      </c>
      <c r="AZ6" s="56">
        <f t="shared" si="5"/>
        <v>400</v>
      </c>
      <c r="BA6" s="56">
        <f t="shared" si="5"/>
        <v>525</v>
      </c>
      <c r="BB6" s="56">
        <f t="shared" si="5"/>
        <v>503</v>
      </c>
      <c r="BC6" s="56">
        <f t="shared" si="5"/>
        <v>457</v>
      </c>
      <c r="BD6" s="56">
        <f t="shared" si="5"/>
        <v>1153</v>
      </c>
      <c r="BE6" s="56" t="str">
        <f>IF(BE8="-","【-】","【"&amp;SUBSTITUTE(TEXT(BE8,"#,##0"),"-","△")&amp;"】")</f>
        <v>【6,552】</v>
      </c>
      <c r="BF6" s="61">
        <f>IF(BF8="-",NA(),BF8)</f>
        <v>28</v>
      </c>
      <c r="BG6" s="61">
        <f t="shared" ref="BG6:BO6" si="6">IF(BG8="-",NA(),BG8)</f>
        <v>24.9</v>
      </c>
      <c r="BH6" s="61">
        <f t="shared" si="6"/>
        <v>25.9</v>
      </c>
      <c r="BI6" s="61">
        <f t="shared" si="6"/>
        <v>39.799999999999997</v>
      </c>
      <c r="BJ6" s="61">
        <f t="shared" si="6"/>
        <v>51</v>
      </c>
      <c r="BK6" s="61">
        <f t="shared" si="6"/>
        <v>32.200000000000003</v>
      </c>
      <c r="BL6" s="61">
        <f t="shared" si="6"/>
        <v>31.3</v>
      </c>
      <c r="BM6" s="61">
        <f t="shared" si="6"/>
        <v>31.6</v>
      </c>
      <c r="BN6" s="61">
        <f t="shared" si="6"/>
        <v>33.1</v>
      </c>
      <c r="BO6" s="61">
        <f t="shared" si="6"/>
        <v>33.799999999999997</v>
      </c>
      <c r="BP6" s="61" t="str">
        <f>IF(BP8="-","【-】","【"&amp;SUBSTITUTE(TEXT(BP8,"#,##0.0"),"-","△")&amp;"】")</f>
        <v>【22.1】</v>
      </c>
      <c r="BQ6" s="61">
        <f>IF(BQ8="-",NA(),BQ8)</f>
        <v>31.9</v>
      </c>
      <c r="BR6" s="61">
        <f t="shared" ref="BR6:BZ6" si="7">IF(BR8="-",NA(),BR8)</f>
        <v>32.700000000000003</v>
      </c>
      <c r="BS6" s="61">
        <f t="shared" si="7"/>
        <v>36.4</v>
      </c>
      <c r="BT6" s="61">
        <f t="shared" si="7"/>
        <v>41.1</v>
      </c>
      <c r="BU6" s="61">
        <f t="shared" si="7"/>
        <v>36.799999999999997</v>
      </c>
      <c r="BV6" s="61">
        <f t="shared" si="7"/>
        <v>27</v>
      </c>
      <c r="BW6" s="61">
        <f t="shared" si="7"/>
        <v>28.8</v>
      </c>
      <c r="BX6" s="61">
        <f t="shared" si="7"/>
        <v>29.3</v>
      </c>
      <c r="BY6" s="61">
        <f t="shared" si="7"/>
        <v>30.2</v>
      </c>
      <c r="BZ6" s="61">
        <f t="shared" si="7"/>
        <v>28</v>
      </c>
      <c r="CA6" s="61" t="str">
        <f>IF(CA8="-","【-】","【"&amp;SUBSTITUTE(TEXT(CA8,"#,##0.0"),"-","△")&amp;"】")</f>
        <v>【37.1】</v>
      </c>
      <c r="CB6" s="61">
        <f>IF(CB8="-",NA(),CB8)</f>
        <v>-0.9</v>
      </c>
      <c r="CC6" s="61">
        <f t="shared" ref="CC6:CK6" si="8">IF(CC8="-",NA(),CC8)</f>
        <v>-3.4</v>
      </c>
      <c r="CD6" s="61">
        <f t="shared" si="8"/>
        <v>-7.6</v>
      </c>
      <c r="CE6" s="61">
        <f t="shared" si="8"/>
        <v>-20.100000000000001</v>
      </c>
      <c r="CF6" s="61">
        <f t="shared" si="8"/>
        <v>-1.2</v>
      </c>
      <c r="CG6" s="61">
        <f t="shared" si="8"/>
        <v>30</v>
      </c>
      <c r="CH6" s="61">
        <f t="shared" si="8"/>
        <v>18.600000000000001</v>
      </c>
      <c r="CI6" s="61">
        <f t="shared" si="8"/>
        <v>29.3</v>
      </c>
      <c r="CJ6" s="61">
        <f t="shared" si="8"/>
        <v>17.2</v>
      </c>
      <c r="CK6" s="61">
        <f t="shared" si="8"/>
        <v>15.2</v>
      </c>
      <c r="CL6" s="61" t="str">
        <f>IF(CL8="-","【-】","【"&amp;SUBSTITUTE(TEXT(CL8,"#,##0.0"),"-","△")&amp;"】")</f>
        <v>【△21.3】</v>
      </c>
      <c r="CM6" s="56">
        <f>IF(CM8="-",NA(),CM8)</f>
        <v>-1334</v>
      </c>
      <c r="CN6" s="56">
        <f t="shared" ref="CN6:CV6" si="9">IF(CN8="-",NA(),CN8)</f>
        <v>-4380</v>
      </c>
      <c r="CO6" s="56">
        <f t="shared" si="9"/>
        <v>-9576</v>
      </c>
      <c r="CP6" s="56">
        <f t="shared" si="9"/>
        <v>-42344</v>
      </c>
      <c r="CQ6" s="56">
        <f t="shared" si="9"/>
        <v>-3102</v>
      </c>
      <c r="CR6" s="56">
        <f t="shared" si="9"/>
        <v>6597</v>
      </c>
      <c r="CS6" s="56">
        <f t="shared" si="9"/>
        <v>3486</v>
      </c>
      <c r="CT6" s="56">
        <f t="shared" si="9"/>
        <v>9064</v>
      </c>
      <c r="CU6" s="56">
        <f t="shared" si="9"/>
        <v>2276</v>
      </c>
      <c r="CV6" s="56">
        <f t="shared" si="9"/>
        <v>-8016</v>
      </c>
      <c r="CW6" s="56" t="str">
        <f>IF(CW8="-","【-】","【"&amp;SUBSTITUTE(TEXT(CW8,"#,##0"),"-","△")&amp;"】")</f>
        <v>【△10,266】</v>
      </c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 t="s">
        <v>126</v>
      </c>
      <c r="DI6" s="57">
        <f t="shared" ref="DI6:DJ6" si="10">DI8</f>
        <v>913095</v>
      </c>
      <c r="DJ6" s="57">
        <f t="shared" si="10"/>
        <v>0</v>
      </c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 t="s">
        <v>126</v>
      </c>
      <c r="DV6" s="61">
        <f>IF(DV8="-",NA(),DV8)</f>
        <v>0</v>
      </c>
      <c r="DW6" s="61">
        <f t="shared" ref="DW6:EE6" si="11">IF(DW8="-",NA(),DW8)</f>
        <v>0</v>
      </c>
      <c r="DX6" s="61">
        <f t="shared" si="11"/>
        <v>0</v>
      </c>
      <c r="DY6" s="61">
        <f t="shared" si="11"/>
        <v>0</v>
      </c>
      <c r="DZ6" s="61">
        <f t="shared" si="11"/>
        <v>0</v>
      </c>
      <c r="EA6" s="61">
        <f t="shared" si="11"/>
        <v>260.89999999999998</v>
      </c>
      <c r="EB6" s="61">
        <f t="shared" si="11"/>
        <v>141.6</v>
      </c>
      <c r="EC6" s="61">
        <f t="shared" si="11"/>
        <v>484.4</v>
      </c>
      <c r="ED6" s="61">
        <f t="shared" si="11"/>
        <v>94.3</v>
      </c>
      <c r="EE6" s="61">
        <f t="shared" si="11"/>
        <v>39.6</v>
      </c>
      <c r="EF6" s="61" t="str">
        <f>IF(EF8="-","【-】","【"&amp;SUBSTITUTE(TEXT(EF8,"#,##0.0"),"-","△")&amp;"】")</f>
        <v>【31.1】</v>
      </c>
      <c r="EG6" s="62">
        <f>IF(EG8="-",NA(),EG8)</f>
        <v>3.5999999999999999E-3</v>
      </c>
      <c r="EH6" s="62">
        <f t="shared" ref="EH6:EP6" si="12">IF(EH8="-",NA(),EH8)</f>
        <v>3.0999999999999999E-3</v>
      </c>
      <c r="EI6" s="62">
        <f t="shared" si="12"/>
        <v>3.3999999999999998E-3</v>
      </c>
      <c r="EJ6" s="62">
        <f t="shared" si="12"/>
        <v>5.1000000000000004E-3</v>
      </c>
      <c r="EK6" s="62">
        <f t="shared" si="12"/>
        <v>6.8999999999999999E-3</v>
      </c>
      <c r="EL6" s="62">
        <f t="shared" si="12"/>
        <v>3.0099999999999998E-2</v>
      </c>
      <c r="EM6" s="62">
        <f t="shared" si="12"/>
        <v>3.7199999999999997E-2</v>
      </c>
      <c r="EN6" s="62">
        <f t="shared" si="12"/>
        <v>3.3599999999999998E-2</v>
      </c>
      <c r="EO6" s="62">
        <f t="shared" si="12"/>
        <v>3.2599999999999997E-2</v>
      </c>
      <c r="EP6" s="62">
        <f t="shared" si="12"/>
        <v>4.9299999999999997E-2</v>
      </c>
    </row>
    <row r="7" spans="1:146" s="63" customFormat="1" x14ac:dyDescent="0.15">
      <c r="A7" s="39" t="s">
        <v>127</v>
      </c>
      <c r="B7" s="54">
        <f t="shared" ref="B7:X7" si="13">B8</f>
        <v>2017</v>
      </c>
      <c r="C7" s="54">
        <f t="shared" si="13"/>
        <v>392081</v>
      </c>
      <c r="D7" s="54">
        <f t="shared" si="13"/>
        <v>47</v>
      </c>
      <c r="E7" s="54">
        <f t="shared" si="13"/>
        <v>11</v>
      </c>
      <c r="F7" s="54">
        <f t="shared" si="13"/>
        <v>1</v>
      </c>
      <c r="G7" s="54">
        <f t="shared" si="13"/>
        <v>1</v>
      </c>
      <c r="H7" s="54" t="str">
        <f t="shared" si="13"/>
        <v>高知県　宿毛市</v>
      </c>
      <c r="I7" s="54" t="str">
        <f t="shared" si="13"/>
        <v>国民宿舎椰子</v>
      </c>
      <c r="J7" s="54" t="str">
        <f t="shared" si="13"/>
        <v>法非適用</v>
      </c>
      <c r="K7" s="54" t="str">
        <f t="shared" si="13"/>
        <v>観光施設事業</v>
      </c>
      <c r="L7" s="54" t="str">
        <f t="shared" si="13"/>
        <v>休養宿泊施設</v>
      </c>
      <c r="M7" s="54" t="str">
        <f t="shared" si="13"/>
        <v>Ａ２Ｂ２</v>
      </c>
      <c r="N7" s="54" t="str">
        <f t="shared" si="13"/>
        <v>非設置</v>
      </c>
      <c r="O7" s="55" t="str">
        <f t="shared" si="13"/>
        <v>該当数値なし</v>
      </c>
      <c r="P7" s="55" t="str">
        <f t="shared" si="13"/>
        <v>該当数値なし</v>
      </c>
      <c r="Q7" s="56">
        <f t="shared" si="13"/>
        <v>4126</v>
      </c>
      <c r="R7" s="57">
        <f t="shared" si="13"/>
        <v>100</v>
      </c>
      <c r="S7" s="58">
        <f t="shared" si="13"/>
        <v>7891</v>
      </c>
      <c r="T7" s="59" t="str">
        <f t="shared" si="13"/>
        <v>利用料金制</v>
      </c>
      <c r="U7" s="55">
        <f t="shared" si="13"/>
        <v>35</v>
      </c>
      <c r="V7" s="59" t="str">
        <f t="shared" si="13"/>
        <v>有</v>
      </c>
      <c r="W7" s="60">
        <f t="shared" si="13"/>
        <v>83.3</v>
      </c>
      <c r="X7" s="59" t="str">
        <f t="shared" si="13"/>
        <v>有</v>
      </c>
      <c r="Y7" s="61">
        <f>Y8</f>
        <v>99.1</v>
      </c>
      <c r="Z7" s="61">
        <f t="shared" ref="Z7:AH7" si="14">Z8</f>
        <v>96.8</v>
      </c>
      <c r="AA7" s="61">
        <f t="shared" si="14"/>
        <v>93</v>
      </c>
      <c r="AB7" s="61">
        <f t="shared" si="14"/>
        <v>83.3</v>
      </c>
      <c r="AC7" s="61">
        <f t="shared" si="14"/>
        <v>98.8</v>
      </c>
      <c r="AD7" s="61">
        <f t="shared" si="14"/>
        <v>96.6</v>
      </c>
      <c r="AE7" s="61">
        <f t="shared" si="14"/>
        <v>82.6</v>
      </c>
      <c r="AF7" s="61">
        <f t="shared" si="14"/>
        <v>84.4</v>
      </c>
      <c r="AG7" s="61">
        <f t="shared" si="14"/>
        <v>83.9</v>
      </c>
      <c r="AH7" s="61">
        <f t="shared" si="14"/>
        <v>154.5</v>
      </c>
      <c r="AI7" s="61"/>
      <c r="AJ7" s="61">
        <f>AJ8</f>
        <v>0</v>
      </c>
      <c r="AK7" s="61">
        <f t="shared" ref="AK7:AS7" si="15">AK8</f>
        <v>0</v>
      </c>
      <c r="AL7" s="61">
        <f t="shared" si="15"/>
        <v>0</v>
      </c>
      <c r="AM7" s="61">
        <f t="shared" si="15"/>
        <v>0</v>
      </c>
      <c r="AN7" s="61">
        <f t="shared" si="15"/>
        <v>0</v>
      </c>
      <c r="AO7" s="61">
        <f t="shared" si="15"/>
        <v>29.8</v>
      </c>
      <c r="AP7" s="61">
        <f t="shared" si="15"/>
        <v>25.3</v>
      </c>
      <c r="AQ7" s="61">
        <f t="shared" si="15"/>
        <v>23</v>
      </c>
      <c r="AR7" s="61">
        <f t="shared" si="15"/>
        <v>21.8</v>
      </c>
      <c r="AS7" s="61">
        <f t="shared" si="15"/>
        <v>15.7</v>
      </c>
      <c r="AT7" s="61"/>
      <c r="AU7" s="56">
        <f>AU8</f>
        <v>0</v>
      </c>
      <c r="AV7" s="56">
        <f t="shared" ref="AV7:BD7" si="16">AV8</f>
        <v>0</v>
      </c>
      <c r="AW7" s="56">
        <f t="shared" si="16"/>
        <v>0</v>
      </c>
      <c r="AX7" s="56">
        <f t="shared" si="16"/>
        <v>0</v>
      </c>
      <c r="AY7" s="56">
        <f t="shared" si="16"/>
        <v>0</v>
      </c>
      <c r="AZ7" s="56">
        <f t="shared" si="16"/>
        <v>400</v>
      </c>
      <c r="BA7" s="56">
        <f t="shared" si="16"/>
        <v>525</v>
      </c>
      <c r="BB7" s="56">
        <f t="shared" si="16"/>
        <v>503</v>
      </c>
      <c r="BC7" s="56">
        <f t="shared" si="16"/>
        <v>457</v>
      </c>
      <c r="BD7" s="56">
        <f t="shared" si="16"/>
        <v>1153</v>
      </c>
      <c r="BE7" s="56"/>
      <c r="BF7" s="61">
        <f>BF8</f>
        <v>28</v>
      </c>
      <c r="BG7" s="61">
        <f t="shared" ref="BG7:BO7" si="17">BG8</f>
        <v>24.9</v>
      </c>
      <c r="BH7" s="61">
        <f t="shared" si="17"/>
        <v>25.9</v>
      </c>
      <c r="BI7" s="61">
        <f t="shared" si="17"/>
        <v>39.799999999999997</v>
      </c>
      <c r="BJ7" s="61">
        <f t="shared" si="17"/>
        <v>51</v>
      </c>
      <c r="BK7" s="61">
        <f t="shared" si="17"/>
        <v>32.200000000000003</v>
      </c>
      <c r="BL7" s="61">
        <f t="shared" si="17"/>
        <v>31.3</v>
      </c>
      <c r="BM7" s="61">
        <f t="shared" si="17"/>
        <v>31.6</v>
      </c>
      <c r="BN7" s="61">
        <f t="shared" si="17"/>
        <v>33.1</v>
      </c>
      <c r="BO7" s="61">
        <f t="shared" si="17"/>
        <v>33.799999999999997</v>
      </c>
      <c r="BP7" s="61"/>
      <c r="BQ7" s="61">
        <f>BQ8</f>
        <v>31.9</v>
      </c>
      <c r="BR7" s="61">
        <f t="shared" ref="BR7:BZ7" si="18">BR8</f>
        <v>32.700000000000003</v>
      </c>
      <c r="BS7" s="61">
        <f t="shared" si="18"/>
        <v>36.4</v>
      </c>
      <c r="BT7" s="61">
        <f t="shared" si="18"/>
        <v>41.1</v>
      </c>
      <c r="BU7" s="61">
        <f t="shared" si="18"/>
        <v>36.799999999999997</v>
      </c>
      <c r="BV7" s="61">
        <f t="shared" si="18"/>
        <v>27</v>
      </c>
      <c r="BW7" s="61">
        <f t="shared" si="18"/>
        <v>28.8</v>
      </c>
      <c r="BX7" s="61">
        <f t="shared" si="18"/>
        <v>29.3</v>
      </c>
      <c r="BY7" s="61">
        <f t="shared" si="18"/>
        <v>30.2</v>
      </c>
      <c r="BZ7" s="61">
        <f t="shared" si="18"/>
        <v>28</v>
      </c>
      <c r="CA7" s="61"/>
      <c r="CB7" s="61">
        <f>CB8</f>
        <v>-0.9</v>
      </c>
      <c r="CC7" s="61">
        <f t="shared" ref="CC7:CK7" si="19">CC8</f>
        <v>-3.4</v>
      </c>
      <c r="CD7" s="61">
        <f t="shared" si="19"/>
        <v>-7.6</v>
      </c>
      <c r="CE7" s="61">
        <f t="shared" si="19"/>
        <v>-20.100000000000001</v>
      </c>
      <c r="CF7" s="61">
        <f t="shared" si="19"/>
        <v>-1.2</v>
      </c>
      <c r="CG7" s="61">
        <f t="shared" si="19"/>
        <v>30</v>
      </c>
      <c r="CH7" s="61">
        <f t="shared" si="19"/>
        <v>18.600000000000001</v>
      </c>
      <c r="CI7" s="61">
        <f t="shared" si="19"/>
        <v>29.3</v>
      </c>
      <c r="CJ7" s="61">
        <f t="shared" si="19"/>
        <v>17.2</v>
      </c>
      <c r="CK7" s="61">
        <f t="shared" si="19"/>
        <v>15.2</v>
      </c>
      <c r="CL7" s="61"/>
      <c r="CM7" s="56">
        <f>CM8</f>
        <v>-1334</v>
      </c>
      <c r="CN7" s="56">
        <f t="shared" ref="CN7:CV7" si="20">CN8</f>
        <v>-4380</v>
      </c>
      <c r="CO7" s="56">
        <f t="shared" si="20"/>
        <v>-9576</v>
      </c>
      <c r="CP7" s="56">
        <f t="shared" si="20"/>
        <v>-42344</v>
      </c>
      <c r="CQ7" s="56">
        <f t="shared" si="20"/>
        <v>-3102</v>
      </c>
      <c r="CR7" s="56">
        <f t="shared" si="20"/>
        <v>6597</v>
      </c>
      <c r="CS7" s="56">
        <f t="shared" si="20"/>
        <v>3486</v>
      </c>
      <c r="CT7" s="56">
        <f t="shared" si="20"/>
        <v>9064</v>
      </c>
      <c r="CU7" s="56">
        <f t="shared" si="20"/>
        <v>2276</v>
      </c>
      <c r="CV7" s="56">
        <f t="shared" si="20"/>
        <v>-8016</v>
      </c>
      <c r="CW7" s="56"/>
      <c r="CX7" s="61" t="s">
        <v>128</v>
      </c>
      <c r="CY7" s="61" t="s">
        <v>128</v>
      </c>
      <c r="CZ7" s="61" t="s">
        <v>128</v>
      </c>
      <c r="DA7" s="61" t="s">
        <v>128</v>
      </c>
      <c r="DB7" s="61" t="s">
        <v>128</v>
      </c>
      <c r="DC7" s="61" t="s">
        <v>128</v>
      </c>
      <c r="DD7" s="61" t="s">
        <v>128</v>
      </c>
      <c r="DE7" s="61" t="s">
        <v>128</v>
      </c>
      <c r="DF7" s="61" t="s">
        <v>128</v>
      </c>
      <c r="DG7" s="61" t="s">
        <v>126</v>
      </c>
      <c r="DH7" s="61"/>
      <c r="DI7" s="57">
        <f>DI8</f>
        <v>913095</v>
      </c>
      <c r="DJ7" s="57">
        <f>DJ8</f>
        <v>0</v>
      </c>
      <c r="DK7" s="61" t="s">
        <v>128</v>
      </c>
      <c r="DL7" s="61" t="s">
        <v>128</v>
      </c>
      <c r="DM7" s="61" t="s">
        <v>128</v>
      </c>
      <c r="DN7" s="61" t="s">
        <v>128</v>
      </c>
      <c r="DO7" s="61" t="s">
        <v>128</v>
      </c>
      <c r="DP7" s="61" t="s">
        <v>128</v>
      </c>
      <c r="DQ7" s="61" t="s">
        <v>128</v>
      </c>
      <c r="DR7" s="61" t="s">
        <v>128</v>
      </c>
      <c r="DS7" s="61" t="s">
        <v>128</v>
      </c>
      <c r="DT7" s="61" t="s">
        <v>126</v>
      </c>
      <c r="DU7" s="61"/>
      <c r="DV7" s="61">
        <f>DV8</f>
        <v>0</v>
      </c>
      <c r="DW7" s="61">
        <f t="shared" ref="DW7:EE7" si="21">DW8</f>
        <v>0</v>
      </c>
      <c r="DX7" s="61">
        <f t="shared" si="21"/>
        <v>0</v>
      </c>
      <c r="DY7" s="61">
        <f t="shared" si="21"/>
        <v>0</v>
      </c>
      <c r="DZ7" s="61">
        <f t="shared" si="21"/>
        <v>0</v>
      </c>
      <c r="EA7" s="61">
        <f t="shared" si="21"/>
        <v>260.89999999999998</v>
      </c>
      <c r="EB7" s="61">
        <f t="shared" si="21"/>
        <v>141.6</v>
      </c>
      <c r="EC7" s="61">
        <f t="shared" si="21"/>
        <v>484.4</v>
      </c>
      <c r="ED7" s="61">
        <f t="shared" si="21"/>
        <v>94.3</v>
      </c>
      <c r="EE7" s="61">
        <f t="shared" si="21"/>
        <v>39.6</v>
      </c>
      <c r="EF7" s="61"/>
      <c r="EG7" s="62"/>
      <c r="EH7" s="62"/>
      <c r="EI7" s="62"/>
      <c r="EJ7" s="62"/>
      <c r="EK7" s="62"/>
      <c r="EL7" s="62"/>
      <c r="EM7" s="62"/>
      <c r="EN7" s="62"/>
      <c r="EO7" s="62"/>
      <c r="EP7" s="62"/>
    </row>
    <row r="8" spans="1:146" s="63" customFormat="1" x14ac:dyDescent="0.15">
      <c r="A8" s="39"/>
      <c r="B8" s="64">
        <v>2017</v>
      </c>
      <c r="C8" s="64">
        <v>392081</v>
      </c>
      <c r="D8" s="64">
        <v>47</v>
      </c>
      <c r="E8" s="64">
        <v>11</v>
      </c>
      <c r="F8" s="64">
        <v>1</v>
      </c>
      <c r="G8" s="64">
        <v>1</v>
      </c>
      <c r="H8" s="64" t="s">
        <v>129</v>
      </c>
      <c r="I8" s="64" t="s">
        <v>130</v>
      </c>
      <c r="J8" s="64" t="s">
        <v>131</v>
      </c>
      <c r="K8" s="64" t="s">
        <v>132</v>
      </c>
      <c r="L8" s="64" t="s">
        <v>133</v>
      </c>
      <c r="M8" s="64" t="s">
        <v>134</v>
      </c>
      <c r="N8" s="64" t="s">
        <v>135</v>
      </c>
      <c r="O8" s="65" t="s">
        <v>136</v>
      </c>
      <c r="P8" s="65" t="s">
        <v>136</v>
      </c>
      <c r="Q8" s="66">
        <v>4126</v>
      </c>
      <c r="R8" s="66">
        <v>100</v>
      </c>
      <c r="S8" s="67">
        <v>7891</v>
      </c>
      <c r="T8" s="68" t="s">
        <v>137</v>
      </c>
      <c r="U8" s="65">
        <v>35</v>
      </c>
      <c r="V8" s="68" t="s">
        <v>138</v>
      </c>
      <c r="W8" s="69">
        <v>83.3</v>
      </c>
      <c r="X8" s="68" t="s">
        <v>138</v>
      </c>
      <c r="Y8" s="70">
        <v>99.1</v>
      </c>
      <c r="Z8" s="70">
        <v>96.8</v>
      </c>
      <c r="AA8" s="70">
        <v>93</v>
      </c>
      <c r="AB8" s="70">
        <v>83.3</v>
      </c>
      <c r="AC8" s="70">
        <v>98.8</v>
      </c>
      <c r="AD8" s="70">
        <v>96.6</v>
      </c>
      <c r="AE8" s="70">
        <v>82.6</v>
      </c>
      <c r="AF8" s="70">
        <v>84.4</v>
      </c>
      <c r="AG8" s="70">
        <v>83.9</v>
      </c>
      <c r="AH8" s="70">
        <v>154.5</v>
      </c>
      <c r="AI8" s="70">
        <v>108.5</v>
      </c>
      <c r="AJ8" s="70">
        <v>0</v>
      </c>
      <c r="AK8" s="70">
        <v>0</v>
      </c>
      <c r="AL8" s="70">
        <v>0</v>
      </c>
      <c r="AM8" s="70">
        <v>0</v>
      </c>
      <c r="AN8" s="70">
        <v>0</v>
      </c>
      <c r="AO8" s="70">
        <v>29.8</v>
      </c>
      <c r="AP8" s="70">
        <v>25.3</v>
      </c>
      <c r="AQ8" s="70">
        <v>23</v>
      </c>
      <c r="AR8" s="70">
        <v>21.8</v>
      </c>
      <c r="AS8" s="70">
        <v>15.7</v>
      </c>
      <c r="AT8" s="70">
        <v>25.4</v>
      </c>
      <c r="AU8" s="71">
        <v>0</v>
      </c>
      <c r="AV8" s="71">
        <v>0</v>
      </c>
      <c r="AW8" s="71">
        <v>0</v>
      </c>
      <c r="AX8" s="71">
        <v>0</v>
      </c>
      <c r="AY8" s="71">
        <v>0</v>
      </c>
      <c r="AZ8" s="71">
        <v>400</v>
      </c>
      <c r="BA8" s="71">
        <v>525</v>
      </c>
      <c r="BB8" s="71">
        <v>503</v>
      </c>
      <c r="BC8" s="71">
        <v>457</v>
      </c>
      <c r="BD8" s="71">
        <v>1153</v>
      </c>
      <c r="BE8" s="71">
        <v>6552</v>
      </c>
      <c r="BF8" s="70">
        <v>28</v>
      </c>
      <c r="BG8" s="70">
        <v>24.9</v>
      </c>
      <c r="BH8" s="70">
        <v>25.9</v>
      </c>
      <c r="BI8" s="70">
        <v>39.799999999999997</v>
      </c>
      <c r="BJ8" s="70">
        <v>51</v>
      </c>
      <c r="BK8" s="70">
        <v>32.200000000000003</v>
      </c>
      <c r="BL8" s="70">
        <v>31.3</v>
      </c>
      <c r="BM8" s="70">
        <v>31.6</v>
      </c>
      <c r="BN8" s="70">
        <v>33.1</v>
      </c>
      <c r="BO8" s="70">
        <v>33.799999999999997</v>
      </c>
      <c r="BP8" s="70">
        <v>22.1</v>
      </c>
      <c r="BQ8" s="70">
        <v>31.9</v>
      </c>
      <c r="BR8" s="70">
        <v>32.700000000000003</v>
      </c>
      <c r="BS8" s="70">
        <v>36.4</v>
      </c>
      <c r="BT8" s="70">
        <v>41.1</v>
      </c>
      <c r="BU8" s="70">
        <v>36.799999999999997</v>
      </c>
      <c r="BV8" s="70">
        <v>27</v>
      </c>
      <c r="BW8" s="70">
        <v>28.8</v>
      </c>
      <c r="BX8" s="70">
        <v>29.3</v>
      </c>
      <c r="BY8" s="70">
        <v>30.2</v>
      </c>
      <c r="BZ8" s="70">
        <v>28</v>
      </c>
      <c r="CA8" s="70">
        <v>37.1</v>
      </c>
      <c r="CB8" s="70">
        <v>-0.9</v>
      </c>
      <c r="CC8" s="70">
        <v>-3.4</v>
      </c>
      <c r="CD8" s="70">
        <v>-7.6</v>
      </c>
      <c r="CE8" s="72">
        <v>-20.100000000000001</v>
      </c>
      <c r="CF8" s="72">
        <v>-1.2</v>
      </c>
      <c r="CG8" s="70">
        <v>30</v>
      </c>
      <c r="CH8" s="70">
        <v>18.600000000000001</v>
      </c>
      <c r="CI8" s="70">
        <v>29.3</v>
      </c>
      <c r="CJ8" s="70">
        <v>17.2</v>
      </c>
      <c r="CK8" s="70">
        <v>15.2</v>
      </c>
      <c r="CL8" s="70">
        <v>-21.3</v>
      </c>
      <c r="CM8" s="71">
        <v>-1334</v>
      </c>
      <c r="CN8" s="71">
        <v>-4380</v>
      </c>
      <c r="CO8" s="71">
        <v>-9576</v>
      </c>
      <c r="CP8" s="71">
        <v>-42344</v>
      </c>
      <c r="CQ8" s="71">
        <v>-3102</v>
      </c>
      <c r="CR8" s="71">
        <v>6597</v>
      </c>
      <c r="CS8" s="71">
        <v>3486</v>
      </c>
      <c r="CT8" s="71">
        <v>9064</v>
      </c>
      <c r="CU8" s="71">
        <v>2276</v>
      </c>
      <c r="CV8" s="71">
        <v>-8016</v>
      </c>
      <c r="CW8" s="71">
        <v>-10266</v>
      </c>
      <c r="CX8" s="70" t="s">
        <v>139</v>
      </c>
      <c r="CY8" s="70" t="s">
        <v>139</v>
      </c>
      <c r="CZ8" s="70" t="s">
        <v>139</v>
      </c>
      <c r="DA8" s="70" t="s">
        <v>139</v>
      </c>
      <c r="DB8" s="70" t="s">
        <v>139</v>
      </c>
      <c r="DC8" s="70" t="s">
        <v>139</v>
      </c>
      <c r="DD8" s="70" t="s">
        <v>139</v>
      </c>
      <c r="DE8" s="70" t="s">
        <v>139</v>
      </c>
      <c r="DF8" s="70" t="s">
        <v>139</v>
      </c>
      <c r="DG8" s="70" t="s">
        <v>139</v>
      </c>
      <c r="DH8" s="70" t="s">
        <v>139</v>
      </c>
      <c r="DI8" s="66">
        <v>913095</v>
      </c>
      <c r="DJ8" s="66">
        <v>0</v>
      </c>
      <c r="DK8" s="70" t="s">
        <v>139</v>
      </c>
      <c r="DL8" s="70" t="s">
        <v>139</v>
      </c>
      <c r="DM8" s="70" t="s">
        <v>139</v>
      </c>
      <c r="DN8" s="70" t="s">
        <v>139</v>
      </c>
      <c r="DO8" s="70" t="s">
        <v>139</v>
      </c>
      <c r="DP8" s="70" t="s">
        <v>139</v>
      </c>
      <c r="DQ8" s="70" t="s">
        <v>139</v>
      </c>
      <c r="DR8" s="70" t="s">
        <v>139</v>
      </c>
      <c r="DS8" s="70" t="s">
        <v>139</v>
      </c>
      <c r="DT8" s="70" t="s">
        <v>139</v>
      </c>
      <c r="DU8" s="70" t="s">
        <v>139</v>
      </c>
      <c r="DV8" s="70">
        <v>0</v>
      </c>
      <c r="DW8" s="70">
        <v>0</v>
      </c>
      <c r="DX8" s="70">
        <v>0</v>
      </c>
      <c r="DY8" s="70">
        <v>0</v>
      </c>
      <c r="DZ8" s="70">
        <v>0</v>
      </c>
      <c r="EA8" s="70">
        <v>260.89999999999998</v>
      </c>
      <c r="EB8" s="70">
        <v>141.6</v>
      </c>
      <c r="EC8" s="70">
        <v>484.4</v>
      </c>
      <c r="ED8" s="70">
        <v>94.3</v>
      </c>
      <c r="EE8" s="70">
        <v>39.6</v>
      </c>
      <c r="EF8" s="70">
        <v>31.1</v>
      </c>
      <c r="EG8" s="73">
        <v>3.5999999999999999E-3</v>
      </c>
      <c r="EH8" s="74">
        <v>3.0999999999999999E-3</v>
      </c>
      <c r="EI8" s="74">
        <v>3.3999999999999998E-3</v>
      </c>
      <c r="EJ8" s="74">
        <v>5.1000000000000004E-3</v>
      </c>
      <c r="EK8" s="74">
        <v>6.8999999999999999E-3</v>
      </c>
      <c r="EL8" s="74">
        <v>3.0099999999999998E-2</v>
      </c>
      <c r="EM8" s="74">
        <v>3.7199999999999997E-2</v>
      </c>
      <c r="EN8" s="74">
        <v>3.3599999999999998E-2</v>
      </c>
      <c r="EO8" s="74">
        <v>3.2599999999999997E-2</v>
      </c>
      <c r="EP8" s="74">
        <v>4.9299999999999997E-2</v>
      </c>
    </row>
    <row r="9" spans="1:146" x14ac:dyDescent="0.1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7"/>
      <c r="BU9" s="77"/>
      <c r="BV9" s="76"/>
      <c r="BW9" s="76"/>
      <c r="BX9" s="76"/>
      <c r="BY9" s="76"/>
      <c r="BZ9" s="76"/>
      <c r="CA9" s="76"/>
      <c r="CB9" s="76"/>
      <c r="CC9" s="76"/>
      <c r="CD9" s="76"/>
      <c r="CE9" s="78"/>
      <c r="CF9" s="78"/>
      <c r="CG9" s="76"/>
      <c r="CH9" s="76"/>
      <c r="CI9" s="76"/>
      <c r="CJ9" s="76"/>
      <c r="CK9" s="76"/>
      <c r="CL9" s="76"/>
      <c r="CM9" s="76"/>
      <c r="CN9" s="76"/>
      <c r="CO9" s="76"/>
      <c r="CP9" s="77"/>
      <c r="CQ9" s="77"/>
      <c r="CR9" s="76"/>
      <c r="CS9" s="76"/>
      <c r="CT9" s="76"/>
      <c r="CU9" s="76"/>
      <c r="CV9" s="76"/>
      <c r="CW9" s="76"/>
      <c r="CX9" s="76"/>
      <c r="CY9" s="76"/>
      <c r="CZ9" s="76"/>
      <c r="DA9" s="77"/>
      <c r="DB9" s="77"/>
      <c r="DC9" s="76"/>
      <c r="DD9" s="76"/>
      <c r="DE9" s="76"/>
      <c r="DF9" s="76"/>
      <c r="DG9" s="76"/>
      <c r="DH9" s="76"/>
      <c r="DI9" s="75"/>
      <c r="DJ9" s="75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</row>
    <row r="10" spans="1:146" x14ac:dyDescent="0.15">
      <c r="A10" s="79"/>
      <c r="B10" s="79" t="s">
        <v>140</v>
      </c>
      <c r="C10" s="79" t="s">
        <v>141</v>
      </c>
      <c r="D10" s="79" t="s">
        <v>142</v>
      </c>
      <c r="E10" s="79" t="s">
        <v>143</v>
      </c>
      <c r="F10" s="79" t="s">
        <v>144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5"/>
      <c r="BE10" s="75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5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5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5"/>
      <c r="DH10" s="76"/>
      <c r="DI10" s="75"/>
      <c r="DJ10" s="75"/>
      <c r="DK10" s="76"/>
      <c r="DL10" s="76"/>
      <c r="DM10" s="76"/>
      <c r="DN10" s="76"/>
      <c r="DO10" s="76"/>
      <c r="DP10" s="76"/>
      <c r="DQ10" s="76"/>
      <c r="DR10" s="76"/>
      <c r="DS10" s="76"/>
      <c r="DT10" s="75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5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5"/>
    </row>
    <row r="11" spans="1:146" x14ac:dyDescent="0.15">
      <c r="A11" s="79" t="s">
        <v>63</v>
      </c>
      <c r="B11" s="80">
        <f>DATEVALUE($B$6-4&amp;"年1月1日")</f>
        <v>41275</v>
      </c>
      <c r="C11" s="80">
        <f>DATEVALUE($B$6-3&amp;"年1月1日")</f>
        <v>41640</v>
      </c>
      <c r="D11" s="80">
        <f>DATEVALUE($B$6-2&amp;"年1月1日")</f>
        <v>42005</v>
      </c>
      <c r="E11" s="80">
        <f>DATEVALUE($B$6-1&amp;"年1月1日")</f>
        <v>42370</v>
      </c>
      <c r="F11" s="80">
        <f>DATEVALUE($B$6&amp;"年1月1日")</f>
        <v>42736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6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</row>
    <row r="12" spans="1:146" x14ac:dyDescent="0.1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</row>
    <row r="13" spans="1:146" x14ac:dyDescent="0.1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</row>
    <row r="14" spans="1:146" x14ac:dyDescent="0.1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</row>
    <row r="15" spans="1:146" x14ac:dyDescent="0.1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</row>
    <row r="16" spans="1:146" x14ac:dyDescent="0.1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</row>
    <row r="17" spans="15:146" x14ac:dyDescent="0.1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</row>
    <row r="18" spans="15:146" x14ac:dyDescent="0.1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</row>
    <row r="19" spans="15:146" x14ac:dyDescent="0.1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</row>
    <row r="20" spans="15:146" x14ac:dyDescent="0.1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kanko</cp:lastModifiedBy>
  <cp:lastPrinted>2019-01-30T23:52:46Z</cp:lastPrinted>
  <dcterms:created xsi:type="dcterms:W3CDTF">2018-12-07T10:26:29Z</dcterms:created>
  <dcterms:modified xsi:type="dcterms:W3CDTF">2019-01-30T23:57:06Z</dcterms:modified>
  <cp:category/>
</cp:coreProperties>
</file>