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E+99R41Eb9njXn4UZotgnGGeDz0SqXSEyJ7ykcqiuGw12cH99oM3bkfqyWjjrkAp4GuFUEoph8QojwZpaQAS5w==" workbookSaltValue="yIsRTEFWj4gInJRlw1E51Q==" workbookSpinCount="100000" lockStructure="1"/>
  <bookViews>
    <workbookView xWindow="0" yWindow="0" windowWidth="15360" windowHeight="7635"/>
  </bookViews>
  <sheets>
    <sheet name="法非適用_駐車場整備事業" sheetId="4" r:id="rId1"/>
    <sheet name="データ"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GQ30" i="4"/>
  <c r="BZ30" i="4"/>
  <c r="LT76" i="4"/>
  <c r="GQ51" i="4"/>
  <c r="LH30" i="4"/>
  <c r="BZ51" i="4"/>
  <c r="BG30" i="4"/>
  <c r="LE76" i="4"/>
  <c r="BG51" i="4"/>
  <c r="AV76" i="4"/>
  <c r="KO51" i="4"/>
  <c r="FX51" i="4"/>
  <c r="KO30" i="4"/>
  <c r="HP76" i="4"/>
  <c r="FX30" i="4"/>
  <c r="KP76" i="4"/>
  <c r="HA76" i="4"/>
  <c r="AN51" i="4"/>
  <c r="FE30" i="4"/>
  <c r="AG76" i="4"/>
  <c r="JV30" i="4"/>
  <c r="AN30" i="4"/>
  <c r="JV51" i="4"/>
  <c r="FE51" i="4"/>
  <c r="KA76" i="4"/>
  <c r="EL51" i="4"/>
  <c r="JC30" i="4"/>
  <c r="JC51" i="4"/>
  <c r="GL76" i="4"/>
  <c r="U51" i="4"/>
  <c r="EL30" i="4"/>
  <c r="U30" i="4"/>
  <c r="R76" i="4"/>
</calcChain>
</file>

<file path=xl/sharedStrings.xml><?xml version="1.0" encoding="utf-8"?>
<sst xmlns="http://schemas.openxmlformats.org/spreadsheetml/2006/main" count="293" uniqueCount="144">
  <si>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</si>
  <si>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</si>
  <si>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</si>
  <si>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</si>
  <si>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</si>
  <si>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</si>
  <si>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</si>
  <si>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</si>
  <si>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</si>
  <si>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</si>
  <si>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</si>
  <si>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</si>
  <si>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</si>
  <si>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</si>
  <si>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</si>
  <si>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</si>
  <si>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</si>
  <si>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</si>
  <si>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</si>
  <si>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</si>
  <si>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</si>
  <si>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</si>
  <si>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</si>
  <si>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</si>
  <si>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</si>
  <si>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</si>
  <si>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</si>
  <si>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</si>
  <si>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</si>
  <si>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</si>
  <si>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</si>
  <si>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</si>
  <si>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</si>
  <si>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</si>
  <si>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</si>
  <si>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</si>
  <si>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</si>
  <si>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</si>
  <si>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</si>
  <si>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</si>
  <si>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</si>
  <si>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</si>
  <si>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</si>
  <si>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</si>
  <si>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</si>
  <si>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</si>
  <si>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</si>
  <si>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</si>
  <si>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</si>
  <si>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</si>
  <si>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</si>
  <si>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</si>
  <si>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</si>
  <si>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</si>
  <si>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</si>
  <si>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</si>
  <si>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</si>
  <si>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</si>
  <si>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</si>
  <si>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</si>
  <si>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</si>
  <si>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</si>
  <si>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</si>
  <si>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</si>
  <si>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</si>
  <si>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</si>
  <si>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</si>
  <si>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</si>
  <si>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</si>
  <si>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</si>
  <si>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</si>
  <si>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</si>
  <si>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</si>
  <si>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</si>
  <si>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</si>
  <si>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</si>
  <si>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</si>
  <si>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</si>
  <si>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</si>
  <si>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</si>
  <si>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</si>
  <si>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</si>
  <si>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</si>
  <si>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</si>
  <si>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</si>
  <si>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</si>
  <si>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</si>
  <si>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</si>
  <si>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</si>
  <si>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</si>
  <si>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</si>
  <si>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</si>
  <si>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</si>
  <si>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</si>
  <si>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</si>
  <si>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</si>
  <si>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</si>
  <si>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</si>
  <si>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</si>
  <si>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</si>
  <si>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</si>
  <si>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</si>
  <si>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</si>
  <si>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</si>
  <si>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</si>
  <si>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</si>
  <si>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</si>
  <si>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</si>
  <si>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</si>
  <si>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</si>
  <si>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</si>
  <si>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t>
    <phoneticPr fontId="5"/>
  </si>
  <si>
    <t>当該値(N-2)</t>
    <phoneticPr fontId="5"/>
  </si>
  <si>
    <t>当該値(N-1)</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</si>
  <si>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</si>
  <si>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</si>
  <si>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</si>
  <si>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</si>
  <si>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</si>
  <si>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</si>
  <si>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</si>
  <si>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</si>
  <si>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</si>
  <si>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新堀川駐車場</t>
  </si>
  <si>
    <t>法非適用</t>
  </si>
  <si>
    <t>駐車場整備事業</t>
  </si>
  <si>
    <t>-</t>
  </si>
  <si>
    <t>Ａ３Ｂ２</t>
  </si>
  <si>
    <t>非設置</t>
  </si>
  <si>
    <t>該当数値なし</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</si>
  <si>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</si>
  <si>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</si>
  <si>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</si>
  <si>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</si>
  <si>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</si>
  <si>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</si>
  <si>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</si>
  <si>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</si>
  <si>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</si>
  <si>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届出駐車場</t>
    <rPh sb="0" eb="2">
      <t>トドケデ</t>
    </rPh>
    <rPh sb="2" eb="4">
      <t>チュウシャ</t>
    </rPh>
    <rPh sb="4" eb="5">
      <t>ジョウ</t>
    </rPh>
    <phoneticPr fontId="5"/>
  </si>
  <si>
    <t>　本施設は，普通財産の有効活用策として駐車場用途に限定して賃貸しているものである。駐車場使用のために必要な設備等は契約相手方が負担することとしているため，本施設に関する経費が発生しておらず，収益低収支比率の値は0.0となっている。</t>
    <rPh sb="11" eb="13">
      <t>ユウコウ</t>
    </rPh>
    <rPh sb="13" eb="15">
      <t>カツヨウ</t>
    </rPh>
    <rPh sb="15" eb="16">
      <t>サク</t>
    </rPh>
    <rPh sb="63" eb="65">
      <t>フタン</t>
    </rPh>
    <rPh sb="84" eb="86">
      <t>ケイヒ</t>
    </rPh>
    <phoneticPr fontId="5"/>
  </si>
  <si>
    <t>　本駐車場は中心市街地に近い立地であるため，地価は高くなっている。
　設備投資見込額については，駐車場使用のために必要な設備等は契約相手方が負担することとしているため発生しない。</t>
  </si>
  <si>
    <t>　本施設は，普通財産の有効活用策として駐車場用途に限定して賃貸しているものであり，賃貸期間中の本施設の管理運営は契約相手方が行うこととなっているため，本施設の稼働率については把握していない。</t>
    <rPh sb="11" eb="13">
      <t>ユウコウ</t>
    </rPh>
    <rPh sb="13" eb="15">
      <t>カツヨウ</t>
    </rPh>
    <rPh sb="15" eb="16">
      <t>サク</t>
    </rPh>
    <phoneticPr fontId="5"/>
  </si>
  <si>
    <t>　本施設については，賃貸による収益が継続的に確保されている。
　本施設は，都市計画道路（県道）の工事区域に指定されているため，駐車場としての賃貸借契約は平成30年度で終了し，平成31年度に本施設を県に譲渡する予定になっている。</t>
    <rPh sb="32" eb="33">
      <t>ホン</t>
    </rPh>
    <rPh sb="33" eb="35">
      <t>シセツ</t>
    </rPh>
    <rPh sb="37" eb="39">
      <t>トシ</t>
    </rPh>
    <rPh sb="39" eb="41">
      <t>ケイカク</t>
    </rPh>
    <rPh sb="41" eb="43">
      <t>ドウロ</t>
    </rPh>
    <rPh sb="44" eb="46">
      <t>ケンドウ</t>
    </rPh>
    <rPh sb="48" eb="50">
      <t>コウジ</t>
    </rPh>
    <rPh sb="50" eb="52">
      <t>クイキ</t>
    </rPh>
    <rPh sb="53" eb="55">
      <t>シテイ</t>
    </rPh>
    <rPh sb="63" eb="65">
      <t>チュウシャ</t>
    </rPh>
    <rPh sb="65" eb="66">
      <t>ジョウ</t>
    </rPh>
    <rPh sb="70" eb="73">
      <t>チンタイシャク</t>
    </rPh>
    <rPh sb="73" eb="75">
      <t>ケイヤク</t>
    </rPh>
    <rPh sb="76" eb="78">
      <t>ヘイセイ</t>
    </rPh>
    <rPh sb="80" eb="82">
      <t>ネンド</t>
    </rPh>
    <rPh sb="83" eb="85">
      <t>シュウリョウ</t>
    </rPh>
    <rPh sb="87" eb="89">
      <t>ヘイセイ</t>
    </rPh>
    <rPh sb="91" eb="93">
      <t>ネンド</t>
    </rPh>
    <rPh sb="94" eb="95">
      <t>ホン</t>
    </rPh>
    <rPh sb="95" eb="97">
      <t>シセツ</t>
    </rPh>
    <rPh sb="98" eb="99">
      <t>ケン</t>
    </rPh>
    <rPh sb="100" eb="102">
      <t>ジョウト</t>
    </rPh>
    <rPh sb="104" eb="10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</si>
</sst>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05-44D7-A0F3-B7CE88B2CA78}"/>
            </c:ext>
          </c:extLst>
        </c:ser>
        <c:dLbls>
          <c:showLegendKey val="0"/>
          <c:showVal val="0"/>
          <c:showCatName val="0"/>
          <c:showSerName val="0"/>
          <c:showPercent val="0"/>
          <c:showBubbleSize val="0"/>
        </c:dLbls>
        <c:gapWidth val="150"/>
        <c:axId val="94575560"/>
        <c:axId val="56099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B405-44D7-A0F3-B7CE88B2CA78}"/>
            </c:ext>
          </c:extLst>
        </c:ser>
        <c:dLbls>
          <c:showLegendKey val="0"/>
          <c:showVal val="0"/>
          <c:showCatName val="0"/>
          <c:showSerName val="0"/>
          <c:showPercent val="0"/>
          <c:showBubbleSize val="0"/>
        </c:dLbls>
        <c:marker val="1"/>
        <c:smooth val="0"/>
        <c:axId val="94575560"/>
        <c:axId val="560990824"/>
      </c:lineChart>
      <c:dateAx>
        <c:axId val="94575560"/>
        <c:scaling>
          <c:orientation val="minMax"/>
        </c:scaling>
        <c:delete val="1"/>
        <c:axPos val="b"/>
        <c:numFmt formatCode="ge" sourceLinked="1"/>
        <c:majorTickMark val="none"/>
        <c:minorTickMark val="none"/>
        <c:tickLblPos val="none"/>
        <c:crossAx val="560990824"/>
        <c:crosses val="autoZero"/>
        <c:auto val="1"/>
        <c:lblOffset val="100"/>
        <c:baseTimeUnit val="years"/>
      </c:dateAx>
      <c:valAx>
        <c:axId val="56099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7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06-48B0-9361-239A31AF9C8E}"/>
            </c:ext>
          </c:extLst>
        </c:ser>
        <c:dLbls>
          <c:showLegendKey val="0"/>
          <c:showVal val="0"/>
          <c:showCatName val="0"/>
          <c:showSerName val="0"/>
          <c:showPercent val="0"/>
          <c:showBubbleSize val="0"/>
        </c:dLbls>
        <c:gapWidth val="150"/>
        <c:axId val="560991608"/>
        <c:axId val="5609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6006-48B0-9361-239A31AF9C8E}"/>
            </c:ext>
          </c:extLst>
        </c:ser>
        <c:dLbls>
          <c:showLegendKey val="0"/>
          <c:showVal val="0"/>
          <c:showCatName val="0"/>
          <c:showSerName val="0"/>
          <c:showPercent val="0"/>
          <c:showBubbleSize val="0"/>
        </c:dLbls>
        <c:marker val="1"/>
        <c:smooth val="0"/>
        <c:axId val="560991608"/>
        <c:axId val="560992000"/>
      </c:lineChart>
      <c:dateAx>
        <c:axId val="560991608"/>
        <c:scaling>
          <c:orientation val="minMax"/>
        </c:scaling>
        <c:delete val="1"/>
        <c:axPos val="b"/>
        <c:numFmt formatCode="ge" sourceLinked="1"/>
        <c:majorTickMark val="none"/>
        <c:minorTickMark val="none"/>
        <c:tickLblPos val="none"/>
        <c:crossAx val="560992000"/>
        <c:crosses val="autoZero"/>
        <c:auto val="1"/>
        <c:lblOffset val="100"/>
        <c:baseTimeUnit val="years"/>
      </c:dateAx>
      <c:valAx>
        <c:axId val="56099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099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0B7-4C6E-9BD5-A894BBBB95C8}"/>
            </c:ext>
          </c:extLst>
        </c:ser>
        <c:dLbls>
          <c:showLegendKey val="0"/>
          <c:showVal val="0"/>
          <c:showCatName val="0"/>
          <c:showSerName val="0"/>
          <c:showPercent val="0"/>
          <c:showBubbleSize val="0"/>
        </c:dLbls>
        <c:gapWidth val="150"/>
        <c:axId val="522129424"/>
        <c:axId val="52212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0B7-4C6E-9BD5-A894BBBB95C8}"/>
            </c:ext>
          </c:extLst>
        </c:ser>
        <c:dLbls>
          <c:showLegendKey val="0"/>
          <c:showVal val="0"/>
          <c:showCatName val="0"/>
          <c:showSerName val="0"/>
          <c:showPercent val="0"/>
          <c:showBubbleSize val="0"/>
        </c:dLbls>
        <c:marker val="1"/>
        <c:smooth val="0"/>
        <c:axId val="522129424"/>
        <c:axId val="522129816"/>
      </c:lineChart>
      <c:dateAx>
        <c:axId val="522129424"/>
        <c:scaling>
          <c:orientation val="minMax"/>
        </c:scaling>
        <c:delete val="1"/>
        <c:axPos val="b"/>
        <c:numFmt formatCode="ge" sourceLinked="1"/>
        <c:majorTickMark val="none"/>
        <c:minorTickMark val="none"/>
        <c:tickLblPos val="none"/>
        <c:crossAx val="522129816"/>
        <c:crosses val="autoZero"/>
        <c:auto val="1"/>
        <c:lblOffset val="100"/>
        <c:baseTimeUnit val="years"/>
      </c:dateAx>
      <c:valAx>
        <c:axId val="522129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12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F02-48EE-949B-F413877AF603}"/>
            </c:ext>
          </c:extLst>
        </c:ser>
        <c:dLbls>
          <c:showLegendKey val="0"/>
          <c:showVal val="0"/>
          <c:showCatName val="0"/>
          <c:showSerName val="0"/>
          <c:showPercent val="0"/>
          <c:showBubbleSize val="0"/>
        </c:dLbls>
        <c:gapWidth val="150"/>
        <c:axId val="522130600"/>
        <c:axId val="52213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F02-48EE-949B-F413877AF603}"/>
            </c:ext>
          </c:extLst>
        </c:ser>
        <c:dLbls>
          <c:showLegendKey val="0"/>
          <c:showVal val="0"/>
          <c:showCatName val="0"/>
          <c:showSerName val="0"/>
          <c:showPercent val="0"/>
          <c:showBubbleSize val="0"/>
        </c:dLbls>
        <c:marker val="1"/>
        <c:smooth val="0"/>
        <c:axId val="522130600"/>
        <c:axId val="522130992"/>
      </c:lineChart>
      <c:dateAx>
        <c:axId val="522130600"/>
        <c:scaling>
          <c:orientation val="minMax"/>
        </c:scaling>
        <c:delete val="1"/>
        <c:axPos val="b"/>
        <c:numFmt formatCode="ge" sourceLinked="1"/>
        <c:majorTickMark val="none"/>
        <c:minorTickMark val="none"/>
        <c:tickLblPos val="none"/>
        <c:crossAx val="522130992"/>
        <c:crosses val="autoZero"/>
        <c:auto val="1"/>
        <c:lblOffset val="100"/>
        <c:baseTimeUnit val="years"/>
      </c:dateAx>
      <c:valAx>
        <c:axId val="52213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13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13-4D52-98A9-5EAE4E11BB93}"/>
            </c:ext>
          </c:extLst>
        </c:ser>
        <c:dLbls>
          <c:showLegendKey val="0"/>
          <c:showVal val="0"/>
          <c:showCatName val="0"/>
          <c:showSerName val="0"/>
          <c:showPercent val="0"/>
          <c:showBubbleSize val="0"/>
        </c:dLbls>
        <c:gapWidth val="150"/>
        <c:axId val="513689056"/>
        <c:axId val="51368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1913-4D52-98A9-5EAE4E11BB93}"/>
            </c:ext>
          </c:extLst>
        </c:ser>
        <c:dLbls>
          <c:showLegendKey val="0"/>
          <c:showVal val="0"/>
          <c:showCatName val="0"/>
          <c:showSerName val="0"/>
          <c:showPercent val="0"/>
          <c:showBubbleSize val="0"/>
        </c:dLbls>
        <c:marker val="1"/>
        <c:smooth val="0"/>
        <c:axId val="513689056"/>
        <c:axId val="513689448"/>
      </c:lineChart>
      <c:dateAx>
        <c:axId val="513689056"/>
        <c:scaling>
          <c:orientation val="minMax"/>
        </c:scaling>
        <c:delete val="1"/>
        <c:axPos val="b"/>
        <c:numFmt formatCode="ge" sourceLinked="1"/>
        <c:majorTickMark val="none"/>
        <c:minorTickMark val="none"/>
        <c:tickLblPos val="none"/>
        <c:crossAx val="513689448"/>
        <c:crosses val="autoZero"/>
        <c:auto val="1"/>
        <c:lblOffset val="100"/>
        <c:baseTimeUnit val="years"/>
      </c:dateAx>
      <c:valAx>
        <c:axId val="51368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68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16-44C7-92C9-30F13E9164D1}"/>
            </c:ext>
          </c:extLst>
        </c:ser>
        <c:dLbls>
          <c:showLegendKey val="0"/>
          <c:showVal val="0"/>
          <c:showCatName val="0"/>
          <c:showSerName val="0"/>
          <c:showPercent val="0"/>
          <c:showBubbleSize val="0"/>
        </c:dLbls>
        <c:gapWidth val="150"/>
        <c:axId val="513690232"/>
        <c:axId val="56278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5A16-44C7-92C9-30F13E9164D1}"/>
            </c:ext>
          </c:extLst>
        </c:ser>
        <c:dLbls>
          <c:showLegendKey val="0"/>
          <c:showVal val="0"/>
          <c:showCatName val="0"/>
          <c:showSerName val="0"/>
          <c:showPercent val="0"/>
          <c:showBubbleSize val="0"/>
        </c:dLbls>
        <c:marker val="1"/>
        <c:smooth val="0"/>
        <c:axId val="513690232"/>
        <c:axId val="562783576"/>
      </c:lineChart>
      <c:dateAx>
        <c:axId val="513690232"/>
        <c:scaling>
          <c:orientation val="minMax"/>
        </c:scaling>
        <c:delete val="1"/>
        <c:axPos val="b"/>
        <c:numFmt formatCode="ge" sourceLinked="1"/>
        <c:majorTickMark val="none"/>
        <c:minorTickMark val="none"/>
        <c:tickLblPos val="none"/>
        <c:crossAx val="562783576"/>
        <c:crosses val="autoZero"/>
        <c:auto val="1"/>
        <c:lblOffset val="100"/>
        <c:baseTimeUnit val="years"/>
      </c:dateAx>
      <c:valAx>
        <c:axId val="562783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369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46-4B28-860B-B4A5EA421DA9}"/>
            </c:ext>
          </c:extLst>
        </c:ser>
        <c:dLbls>
          <c:showLegendKey val="0"/>
          <c:showVal val="0"/>
          <c:showCatName val="0"/>
          <c:showSerName val="0"/>
          <c:showPercent val="0"/>
          <c:showBubbleSize val="0"/>
        </c:dLbls>
        <c:gapWidth val="150"/>
        <c:axId val="562784360"/>
        <c:axId val="56278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6046-4B28-860B-B4A5EA421DA9}"/>
            </c:ext>
          </c:extLst>
        </c:ser>
        <c:dLbls>
          <c:showLegendKey val="0"/>
          <c:showVal val="0"/>
          <c:showCatName val="0"/>
          <c:showSerName val="0"/>
          <c:showPercent val="0"/>
          <c:showBubbleSize val="0"/>
        </c:dLbls>
        <c:marker val="1"/>
        <c:smooth val="0"/>
        <c:axId val="562784360"/>
        <c:axId val="562784752"/>
      </c:lineChart>
      <c:dateAx>
        <c:axId val="562784360"/>
        <c:scaling>
          <c:orientation val="minMax"/>
        </c:scaling>
        <c:delete val="1"/>
        <c:axPos val="b"/>
        <c:numFmt formatCode="ge" sourceLinked="1"/>
        <c:majorTickMark val="none"/>
        <c:minorTickMark val="none"/>
        <c:tickLblPos val="none"/>
        <c:crossAx val="562784752"/>
        <c:crosses val="autoZero"/>
        <c:auto val="1"/>
        <c:lblOffset val="100"/>
        <c:baseTimeUnit val="years"/>
      </c:dateAx>
      <c:valAx>
        <c:axId val="56278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278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A8-4BB4-9829-F1F43DC83077}"/>
            </c:ext>
          </c:extLst>
        </c:ser>
        <c:dLbls>
          <c:showLegendKey val="0"/>
          <c:showVal val="0"/>
          <c:showCatName val="0"/>
          <c:showSerName val="0"/>
          <c:showPercent val="0"/>
          <c:showBubbleSize val="0"/>
        </c:dLbls>
        <c:gapWidth val="150"/>
        <c:axId val="510436040"/>
        <c:axId val="51043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31A8-4BB4-9829-F1F43DC83077}"/>
            </c:ext>
          </c:extLst>
        </c:ser>
        <c:dLbls>
          <c:showLegendKey val="0"/>
          <c:showVal val="0"/>
          <c:showCatName val="0"/>
          <c:showSerName val="0"/>
          <c:showPercent val="0"/>
          <c:showBubbleSize val="0"/>
        </c:dLbls>
        <c:marker val="1"/>
        <c:smooth val="0"/>
        <c:axId val="510436040"/>
        <c:axId val="510436432"/>
      </c:lineChart>
      <c:dateAx>
        <c:axId val="510436040"/>
        <c:scaling>
          <c:orientation val="minMax"/>
        </c:scaling>
        <c:delete val="1"/>
        <c:axPos val="b"/>
        <c:numFmt formatCode="ge" sourceLinked="1"/>
        <c:majorTickMark val="none"/>
        <c:minorTickMark val="none"/>
        <c:tickLblPos val="none"/>
        <c:crossAx val="510436432"/>
        <c:crosses val="autoZero"/>
        <c:auto val="1"/>
        <c:lblOffset val="100"/>
        <c:baseTimeUnit val="years"/>
      </c:dateAx>
      <c:valAx>
        <c:axId val="51043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43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1575</c:v>
                </c:pt>
                <c:pt idx="1">
                  <c:v>1620</c:v>
                </c:pt>
                <c:pt idx="2">
                  <c:v>1620</c:v>
                </c:pt>
                <c:pt idx="3">
                  <c:v>2009</c:v>
                </c:pt>
                <c:pt idx="4">
                  <c:v>2631</c:v>
                </c:pt>
              </c:numCache>
            </c:numRef>
          </c:val>
          <c:extLst xmlns:c16r2="http://schemas.microsoft.com/office/drawing/2015/06/chart">
            <c:ext xmlns:c16="http://schemas.microsoft.com/office/drawing/2014/chart" uri="{C3380CC4-5D6E-409C-BE32-E72D297353CC}">
              <c16:uniqueId val="{00000000-BBEF-4CC3-B617-A58D637FBF4B}"/>
            </c:ext>
          </c:extLst>
        </c:ser>
        <c:dLbls>
          <c:showLegendKey val="0"/>
          <c:showVal val="0"/>
          <c:showCatName val="0"/>
          <c:showSerName val="0"/>
          <c:showPercent val="0"/>
          <c:showBubbleSize val="0"/>
        </c:dLbls>
        <c:gapWidth val="150"/>
        <c:axId val="510437216"/>
        <c:axId val="51043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BBEF-4CC3-B617-A58D637FBF4B}"/>
            </c:ext>
          </c:extLst>
        </c:ser>
        <c:dLbls>
          <c:showLegendKey val="0"/>
          <c:showVal val="0"/>
          <c:showCatName val="0"/>
          <c:showSerName val="0"/>
          <c:showPercent val="0"/>
          <c:showBubbleSize val="0"/>
        </c:dLbls>
        <c:marker val="1"/>
        <c:smooth val="0"/>
        <c:axId val="510437216"/>
        <c:axId val="510437608"/>
      </c:lineChart>
      <c:dateAx>
        <c:axId val="510437216"/>
        <c:scaling>
          <c:orientation val="minMax"/>
        </c:scaling>
        <c:delete val="1"/>
        <c:axPos val="b"/>
        <c:numFmt formatCode="ge" sourceLinked="1"/>
        <c:majorTickMark val="none"/>
        <c:minorTickMark val="none"/>
        <c:tickLblPos val="none"/>
        <c:crossAx val="510437608"/>
        <c:crosses val="autoZero"/>
        <c:auto val="1"/>
        <c:lblOffset val="100"/>
        <c:baseTimeUnit val="years"/>
      </c:dateAx>
      <c:valAx>
        <c:axId val="51043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04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高知県高知市　新堀川駐車場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1096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t="str">
        <f>データ!W7</f>
        <v>-</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0</v>
      </c>
      <c r="V31" s="118"/>
      <c r="W31" s="118"/>
      <c r="X31" s="118"/>
      <c r="Y31" s="118"/>
      <c r="Z31" s="118"/>
      <c r="AA31" s="118"/>
      <c r="AB31" s="118"/>
      <c r="AC31" s="118"/>
      <c r="AD31" s="118"/>
      <c r="AE31" s="118"/>
      <c r="AF31" s="118"/>
      <c r="AG31" s="118"/>
      <c r="AH31" s="118"/>
      <c r="AI31" s="118"/>
      <c r="AJ31" s="118"/>
      <c r="AK31" s="118"/>
      <c r="AL31" s="118"/>
      <c r="AM31" s="118"/>
      <c r="AN31" s="118">
        <f>データ!Z7</f>
        <v>0</v>
      </c>
      <c r="AO31" s="118"/>
      <c r="AP31" s="118"/>
      <c r="AQ31" s="118"/>
      <c r="AR31" s="118"/>
      <c r="AS31" s="118"/>
      <c r="AT31" s="118"/>
      <c r="AU31" s="118"/>
      <c r="AV31" s="118"/>
      <c r="AW31" s="118"/>
      <c r="AX31" s="118"/>
      <c r="AY31" s="118"/>
      <c r="AZ31" s="118"/>
      <c r="BA31" s="118"/>
      <c r="BB31" s="118"/>
      <c r="BC31" s="118"/>
      <c r="BD31" s="118"/>
      <c r="BE31" s="118"/>
      <c r="BF31" s="118"/>
      <c r="BG31" s="118">
        <f>データ!AA7</f>
        <v>0</v>
      </c>
      <c r="BH31" s="118"/>
      <c r="BI31" s="118"/>
      <c r="BJ31" s="118"/>
      <c r="BK31" s="118"/>
      <c r="BL31" s="118"/>
      <c r="BM31" s="118"/>
      <c r="BN31" s="118"/>
      <c r="BO31" s="118"/>
      <c r="BP31" s="118"/>
      <c r="BQ31" s="118"/>
      <c r="BR31" s="118"/>
      <c r="BS31" s="118"/>
      <c r="BT31" s="118"/>
      <c r="BU31" s="118"/>
      <c r="BV31" s="118"/>
      <c r="BW31" s="118"/>
      <c r="BX31" s="118"/>
      <c r="BY31" s="118"/>
      <c r="BZ31" s="118">
        <f>データ!AB7</f>
        <v>0</v>
      </c>
      <c r="CA31" s="118"/>
      <c r="CB31" s="118"/>
      <c r="CC31" s="118"/>
      <c r="CD31" s="118"/>
      <c r="CE31" s="118"/>
      <c r="CF31" s="118"/>
      <c r="CG31" s="118"/>
      <c r="CH31" s="118"/>
      <c r="CI31" s="118"/>
      <c r="CJ31" s="118"/>
      <c r="CK31" s="118"/>
      <c r="CL31" s="118"/>
      <c r="CM31" s="118"/>
      <c r="CN31" s="118"/>
      <c r="CO31" s="118"/>
      <c r="CP31" s="118"/>
      <c r="CQ31" s="118"/>
      <c r="CR31" s="118"/>
      <c r="CS31" s="118">
        <f>データ!AC7</f>
        <v>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0</v>
      </c>
      <c r="JD31" s="120"/>
      <c r="JE31" s="120"/>
      <c r="JF31" s="120"/>
      <c r="JG31" s="120"/>
      <c r="JH31" s="120"/>
      <c r="JI31" s="120"/>
      <c r="JJ31" s="120"/>
      <c r="JK31" s="120"/>
      <c r="JL31" s="120"/>
      <c r="JM31" s="120"/>
      <c r="JN31" s="120"/>
      <c r="JO31" s="120"/>
      <c r="JP31" s="120"/>
      <c r="JQ31" s="120"/>
      <c r="JR31" s="120"/>
      <c r="JS31" s="120"/>
      <c r="JT31" s="120"/>
      <c r="JU31" s="121"/>
      <c r="JV31" s="119">
        <f>データ!DL7</f>
        <v>0</v>
      </c>
      <c r="JW31" s="120"/>
      <c r="JX31" s="120"/>
      <c r="JY31" s="120"/>
      <c r="JZ31" s="120"/>
      <c r="KA31" s="120"/>
      <c r="KB31" s="120"/>
      <c r="KC31" s="120"/>
      <c r="KD31" s="120"/>
      <c r="KE31" s="120"/>
      <c r="KF31" s="120"/>
      <c r="KG31" s="120"/>
      <c r="KH31" s="120"/>
      <c r="KI31" s="120"/>
      <c r="KJ31" s="120"/>
      <c r="KK31" s="120"/>
      <c r="KL31" s="120"/>
      <c r="KM31" s="120"/>
      <c r="KN31" s="121"/>
      <c r="KO31" s="119">
        <f>データ!DM7</f>
        <v>0</v>
      </c>
      <c r="KP31" s="120"/>
      <c r="KQ31" s="120"/>
      <c r="KR31" s="120"/>
      <c r="KS31" s="120"/>
      <c r="KT31" s="120"/>
      <c r="KU31" s="120"/>
      <c r="KV31" s="120"/>
      <c r="KW31" s="120"/>
      <c r="KX31" s="120"/>
      <c r="KY31" s="120"/>
      <c r="KZ31" s="120"/>
      <c r="LA31" s="120"/>
      <c r="LB31" s="120"/>
      <c r="LC31" s="120"/>
      <c r="LD31" s="120"/>
      <c r="LE31" s="120"/>
      <c r="LF31" s="120"/>
      <c r="LG31" s="121"/>
      <c r="LH31" s="119">
        <f>データ!DN7</f>
        <v>0</v>
      </c>
      <c r="LI31" s="120"/>
      <c r="LJ31" s="120"/>
      <c r="LK31" s="120"/>
      <c r="LL31" s="120"/>
      <c r="LM31" s="120"/>
      <c r="LN31" s="120"/>
      <c r="LO31" s="120"/>
      <c r="LP31" s="120"/>
      <c r="LQ31" s="120"/>
      <c r="LR31" s="120"/>
      <c r="LS31" s="120"/>
      <c r="LT31" s="120"/>
      <c r="LU31" s="120"/>
      <c r="LV31" s="120"/>
      <c r="LW31" s="120"/>
      <c r="LX31" s="120"/>
      <c r="LY31" s="120"/>
      <c r="LZ31" s="121"/>
      <c r="MA31" s="119">
        <f>データ!DO7</f>
        <v>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t="str">
        <f>データ!AX7</f>
        <v>-</v>
      </c>
      <c r="CA52" s="126"/>
      <c r="CB52" s="126"/>
      <c r="CC52" s="126"/>
      <c r="CD52" s="126"/>
      <c r="CE52" s="126"/>
      <c r="CF52" s="126"/>
      <c r="CG52" s="126"/>
      <c r="CH52" s="126"/>
      <c r="CI52" s="126"/>
      <c r="CJ52" s="126"/>
      <c r="CK52" s="126"/>
      <c r="CL52" s="126"/>
      <c r="CM52" s="126"/>
      <c r="CN52" s="126"/>
      <c r="CO52" s="126"/>
      <c r="CP52" s="126"/>
      <c r="CQ52" s="126"/>
      <c r="CR52" s="126"/>
      <c r="CS52" s="126" t="str">
        <f>データ!AY7</f>
        <v>-</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0</v>
      </c>
      <c r="GR52" s="118"/>
      <c r="GS52" s="118"/>
      <c r="GT52" s="118"/>
      <c r="GU52" s="118"/>
      <c r="GV52" s="118"/>
      <c r="GW52" s="118"/>
      <c r="GX52" s="118"/>
      <c r="GY52" s="118"/>
      <c r="GZ52" s="118"/>
      <c r="HA52" s="118"/>
      <c r="HB52" s="118"/>
      <c r="HC52" s="118"/>
      <c r="HD52" s="118"/>
      <c r="HE52" s="118"/>
      <c r="HF52" s="118"/>
      <c r="HG52" s="118"/>
      <c r="HH52" s="118"/>
      <c r="HI52" s="118"/>
      <c r="HJ52" s="118">
        <f>データ!BJ7</f>
        <v>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1575</v>
      </c>
      <c r="JD52" s="126"/>
      <c r="JE52" s="126"/>
      <c r="JF52" s="126"/>
      <c r="JG52" s="126"/>
      <c r="JH52" s="126"/>
      <c r="JI52" s="126"/>
      <c r="JJ52" s="126"/>
      <c r="JK52" s="126"/>
      <c r="JL52" s="126"/>
      <c r="JM52" s="126"/>
      <c r="JN52" s="126"/>
      <c r="JO52" s="126"/>
      <c r="JP52" s="126"/>
      <c r="JQ52" s="126"/>
      <c r="JR52" s="126"/>
      <c r="JS52" s="126"/>
      <c r="JT52" s="126"/>
      <c r="JU52" s="126"/>
      <c r="JV52" s="126">
        <f>データ!BR7</f>
        <v>1620</v>
      </c>
      <c r="JW52" s="126"/>
      <c r="JX52" s="126"/>
      <c r="JY52" s="126"/>
      <c r="JZ52" s="126"/>
      <c r="KA52" s="126"/>
      <c r="KB52" s="126"/>
      <c r="KC52" s="126"/>
      <c r="KD52" s="126"/>
      <c r="KE52" s="126"/>
      <c r="KF52" s="126"/>
      <c r="KG52" s="126"/>
      <c r="KH52" s="126"/>
      <c r="KI52" s="126"/>
      <c r="KJ52" s="126"/>
      <c r="KK52" s="126"/>
      <c r="KL52" s="126"/>
      <c r="KM52" s="126"/>
      <c r="KN52" s="126"/>
      <c r="KO52" s="126">
        <f>データ!BS7</f>
        <v>1620</v>
      </c>
      <c r="KP52" s="126"/>
      <c r="KQ52" s="126"/>
      <c r="KR52" s="126"/>
      <c r="KS52" s="126"/>
      <c r="KT52" s="126"/>
      <c r="KU52" s="126"/>
      <c r="KV52" s="126"/>
      <c r="KW52" s="126"/>
      <c r="KX52" s="126"/>
      <c r="KY52" s="126"/>
      <c r="KZ52" s="126"/>
      <c r="LA52" s="126"/>
      <c r="LB52" s="126"/>
      <c r="LC52" s="126"/>
      <c r="LD52" s="126"/>
      <c r="LE52" s="126"/>
      <c r="LF52" s="126"/>
      <c r="LG52" s="126"/>
      <c r="LH52" s="126">
        <f>データ!BT7</f>
        <v>2009</v>
      </c>
      <c r="LI52" s="126"/>
      <c r="LJ52" s="126"/>
      <c r="LK52" s="126"/>
      <c r="LL52" s="126"/>
      <c r="LM52" s="126"/>
      <c r="LN52" s="126"/>
      <c r="LO52" s="126"/>
      <c r="LP52" s="126"/>
      <c r="LQ52" s="126"/>
      <c r="LR52" s="126"/>
      <c r="LS52" s="126"/>
      <c r="LT52" s="126"/>
      <c r="LU52" s="126"/>
      <c r="LV52" s="126"/>
      <c r="LW52" s="126"/>
      <c r="LX52" s="126"/>
      <c r="LY52" s="126"/>
      <c r="LZ52" s="126"/>
      <c r="MA52" s="126">
        <f>データ!BU7</f>
        <v>2631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150700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4vXwSH7/FHv3o4mKV7W5FED9zvqS9VS0XU0+SLBNmRdqmJd1d3pzr4JJHJ/FNGsYFEKrjKH4DRwp1uahQvNajg==" saltValue="raZAtDceeJ19rH3CaNAGS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5" sqref="A15"/>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109</v>
      </c>
      <c r="AN5" s="59" t="s">
        <v>110</v>
      </c>
      <c r="AO5" s="59" t="s">
        <v>102</v>
      </c>
      <c r="AP5" s="59" t="s">
        <v>103</v>
      </c>
      <c r="AQ5" s="59" t="s">
        <v>104</v>
      </c>
      <c r="AR5" s="59" t="s">
        <v>105</v>
      </c>
      <c r="AS5" s="59" t="s">
        <v>106</v>
      </c>
      <c r="AT5" s="59" t="s">
        <v>107</v>
      </c>
      <c r="AU5" s="59" t="s">
        <v>97</v>
      </c>
      <c r="AV5" s="59" t="s">
        <v>98</v>
      </c>
      <c r="AW5" s="59" t="s">
        <v>99</v>
      </c>
      <c r="AX5" s="59" t="s">
        <v>100</v>
      </c>
      <c r="AY5" s="59" t="s">
        <v>111</v>
      </c>
      <c r="AZ5" s="59" t="s">
        <v>102</v>
      </c>
      <c r="BA5" s="59" t="s">
        <v>103</v>
      </c>
      <c r="BB5" s="59" t="s">
        <v>104</v>
      </c>
      <c r="BC5" s="59" t="s">
        <v>105</v>
      </c>
      <c r="BD5" s="59" t="s">
        <v>106</v>
      </c>
      <c r="BE5" s="59" t="s">
        <v>107</v>
      </c>
      <c r="BF5" s="59" t="s">
        <v>97</v>
      </c>
      <c r="BG5" s="59" t="s">
        <v>98</v>
      </c>
      <c r="BH5" s="59" t="s">
        <v>112</v>
      </c>
      <c r="BI5" s="59" t="s">
        <v>113</v>
      </c>
      <c r="BJ5" s="59" t="s">
        <v>101</v>
      </c>
      <c r="BK5" s="59" t="s">
        <v>102</v>
      </c>
      <c r="BL5" s="59" t="s">
        <v>103</v>
      </c>
      <c r="BM5" s="59" t="s">
        <v>104</v>
      </c>
      <c r="BN5" s="59" t="s">
        <v>105</v>
      </c>
      <c r="BO5" s="59" t="s">
        <v>106</v>
      </c>
      <c r="BP5" s="59" t="s">
        <v>107</v>
      </c>
      <c r="BQ5" s="59" t="s">
        <v>97</v>
      </c>
      <c r="BR5" s="59" t="s">
        <v>114</v>
      </c>
      <c r="BS5" s="59" t="s">
        <v>115</v>
      </c>
      <c r="BT5" s="59" t="s">
        <v>100</v>
      </c>
      <c r="BU5" s="59" t="s">
        <v>101</v>
      </c>
      <c r="BV5" s="59" t="s">
        <v>102</v>
      </c>
      <c r="BW5" s="59" t="s">
        <v>103</v>
      </c>
      <c r="BX5" s="59" t="s">
        <v>104</v>
      </c>
      <c r="BY5" s="59" t="s">
        <v>105</v>
      </c>
      <c r="BZ5" s="59" t="s">
        <v>106</v>
      </c>
      <c r="CA5" s="59" t="s">
        <v>107</v>
      </c>
      <c r="CB5" s="59" t="s">
        <v>116</v>
      </c>
      <c r="CC5" s="59" t="s">
        <v>98</v>
      </c>
      <c r="CD5" s="59" t="s">
        <v>112</v>
      </c>
      <c r="CE5" s="59" t="s">
        <v>100</v>
      </c>
      <c r="CF5" s="59" t="s">
        <v>101</v>
      </c>
      <c r="CG5" s="59" t="s">
        <v>102</v>
      </c>
      <c r="CH5" s="59" t="s">
        <v>103</v>
      </c>
      <c r="CI5" s="59" t="s">
        <v>104</v>
      </c>
      <c r="CJ5" s="59" t="s">
        <v>105</v>
      </c>
      <c r="CK5" s="59" t="s">
        <v>106</v>
      </c>
      <c r="CL5" s="59" t="s">
        <v>107</v>
      </c>
      <c r="CM5" s="151"/>
      <c r="CN5" s="151"/>
      <c r="CO5" s="59" t="s">
        <v>108</v>
      </c>
      <c r="CP5" s="59" t="s">
        <v>98</v>
      </c>
      <c r="CQ5" s="59" t="s">
        <v>112</v>
      </c>
      <c r="CR5" s="59" t="s">
        <v>100</v>
      </c>
      <c r="CS5" s="59" t="s">
        <v>101</v>
      </c>
      <c r="CT5" s="59" t="s">
        <v>102</v>
      </c>
      <c r="CU5" s="59" t="s">
        <v>103</v>
      </c>
      <c r="CV5" s="59" t="s">
        <v>104</v>
      </c>
      <c r="CW5" s="59" t="s">
        <v>105</v>
      </c>
      <c r="CX5" s="59" t="s">
        <v>106</v>
      </c>
      <c r="CY5" s="59" t="s">
        <v>107</v>
      </c>
      <c r="CZ5" s="59" t="s">
        <v>97</v>
      </c>
      <c r="DA5" s="59" t="s">
        <v>98</v>
      </c>
      <c r="DB5" s="59" t="s">
        <v>99</v>
      </c>
      <c r="DC5" s="59" t="s">
        <v>109</v>
      </c>
      <c r="DD5" s="59" t="s">
        <v>111</v>
      </c>
      <c r="DE5" s="59" t="s">
        <v>102</v>
      </c>
      <c r="DF5" s="59" t="s">
        <v>103</v>
      </c>
      <c r="DG5" s="59" t="s">
        <v>104</v>
      </c>
      <c r="DH5" s="59" t="s">
        <v>105</v>
      </c>
      <c r="DI5" s="59" t="s">
        <v>106</v>
      </c>
      <c r="DJ5" s="59" t="s">
        <v>44</v>
      </c>
      <c r="DK5" s="59" t="s">
        <v>97</v>
      </c>
      <c r="DL5" s="59" t="s">
        <v>114</v>
      </c>
      <c r="DM5" s="59" t="s">
        <v>112</v>
      </c>
      <c r="DN5" s="59" t="s">
        <v>113</v>
      </c>
      <c r="DO5" s="59" t="s">
        <v>101</v>
      </c>
      <c r="DP5" s="59" t="s">
        <v>102</v>
      </c>
      <c r="DQ5" s="59" t="s">
        <v>103</v>
      </c>
      <c r="DR5" s="59" t="s">
        <v>104</v>
      </c>
      <c r="DS5" s="59" t="s">
        <v>105</v>
      </c>
      <c r="DT5" s="59" t="s">
        <v>106</v>
      </c>
      <c r="DU5" s="59" t="s">
        <v>107</v>
      </c>
    </row>
    <row r="6" spans="1:125" s="66" customFormat="1" x14ac:dyDescent="0.15">
      <c r="A6" s="49" t="s">
        <v>117</v>
      </c>
      <c r="B6" s="60">
        <f>B8</f>
        <v>2017</v>
      </c>
      <c r="C6" s="60">
        <f t="shared" ref="C6:X6" si="1">C8</f>
        <v>392014</v>
      </c>
      <c r="D6" s="60">
        <f t="shared" si="1"/>
        <v>47</v>
      </c>
      <c r="E6" s="60">
        <f t="shared" si="1"/>
        <v>14</v>
      </c>
      <c r="F6" s="60">
        <f t="shared" si="1"/>
        <v>0</v>
      </c>
      <c r="G6" s="60">
        <f t="shared" si="1"/>
        <v>2</v>
      </c>
      <c r="H6" s="60" t="str">
        <f>SUBSTITUTE(H8,"　","")</f>
        <v>高知県高知市</v>
      </c>
      <c r="I6" s="60" t="str">
        <f t="shared" si="1"/>
        <v>新堀川駐車場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46</v>
      </c>
      <c r="S6" s="62" t="str">
        <f t="shared" si="1"/>
        <v>公共施設</v>
      </c>
      <c r="T6" s="62" t="str">
        <f t="shared" si="1"/>
        <v>無</v>
      </c>
      <c r="U6" s="63">
        <f t="shared" si="1"/>
        <v>1096</v>
      </c>
      <c r="V6" s="63">
        <f t="shared" si="1"/>
        <v>57</v>
      </c>
      <c r="W6" s="63" t="str">
        <f t="shared" si="1"/>
        <v>-</v>
      </c>
      <c r="X6" s="62" t="str">
        <f t="shared" si="1"/>
        <v>導入なし</v>
      </c>
      <c r="Y6" s="64">
        <f>IF(Y8="-",NA(),Y8)</f>
        <v>0</v>
      </c>
      <c r="Z6" s="64">
        <f t="shared" ref="Z6:AH6" si="2">IF(Z8="-",NA(),Z8)</f>
        <v>0</v>
      </c>
      <c r="AA6" s="64">
        <f t="shared" si="2"/>
        <v>0</v>
      </c>
      <c r="AB6" s="64">
        <f t="shared" si="2"/>
        <v>0</v>
      </c>
      <c r="AC6" s="64">
        <f t="shared" si="2"/>
        <v>0</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t="e">
        <f>IF(AU8="-",NA(),AU8)</f>
        <v>#N/A</v>
      </c>
      <c r="AV6" s="65" t="e">
        <f t="shared" ref="AV6:BD6" si="4">IF(AV8="-",NA(),AV8)</f>
        <v>#N/A</v>
      </c>
      <c r="AW6" s="65" t="e">
        <f t="shared" si="4"/>
        <v>#N/A</v>
      </c>
      <c r="AX6" s="65" t="e">
        <f t="shared" si="4"/>
        <v>#N/A</v>
      </c>
      <c r="AY6" s="65" t="e">
        <f t="shared" si="4"/>
        <v>#N/A</v>
      </c>
      <c r="AZ6" s="65">
        <f t="shared" si="4"/>
        <v>49</v>
      </c>
      <c r="BA6" s="65">
        <f t="shared" si="4"/>
        <v>48</v>
      </c>
      <c r="BB6" s="65">
        <f t="shared" si="4"/>
        <v>48</v>
      </c>
      <c r="BC6" s="65">
        <f t="shared" si="4"/>
        <v>54</v>
      </c>
      <c r="BD6" s="65">
        <f t="shared" si="4"/>
        <v>33</v>
      </c>
      <c r="BE6" s="63" t="str">
        <f>IF(BE8="-","",IF(BE8="-","【-】","【"&amp;SUBSTITUTE(TEXT(BE8,"#,##0"),"-","△")&amp;"】"))</f>
        <v>【37】</v>
      </c>
      <c r="BF6" s="64">
        <f>IF(BF8="-",NA(),BF8)</f>
        <v>0</v>
      </c>
      <c r="BG6" s="64">
        <f t="shared" ref="BG6:BO6" si="5">IF(BG8="-",NA(),BG8)</f>
        <v>0</v>
      </c>
      <c r="BH6" s="64">
        <f t="shared" si="5"/>
        <v>0</v>
      </c>
      <c r="BI6" s="64">
        <f t="shared" si="5"/>
        <v>0</v>
      </c>
      <c r="BJ6" s="64">
        <f t="shared" si="5"/>
        <v>0</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1575</v>
      </c>
      <c r="BR6" s="65">
        <f t="shared" ref="BR6:BZ6" si="6">IF(BR8="-",NA(),BR8)</f>
        <v>1620</v>
      </c>
      <c r="BS6" s="65">
        <f t="shared" si="6"/>
        <v>1620</v>
      </c>
      <c r="BT6" s="65">
        <f t="shared" si="6"/>
        <v>2009</v>
      </c>
      <c r="BU6" s="65">
        <f t="shared" si="6"/>
        <v>2631</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118</v>
      </c>
      <c r="CM6" s="63">
        <f t="shared" ref="CM6:CN6" si="7">CM8</f>
        <v>150700</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0</v>
      </c>
      <c r="DL6" s="64">
        <f t="shared" ref="DL6:DT6" si="9">IF(DL8="-",NA(),DL8)</f>
        <v>0</v>
      </c>
      <c r="DM6" s="64">
        <f t="shared" si="9"/>
        <v>0</v>
      </c>
      <c r="DN6" s="64">
        <f t="shared" si="9"/>
        <v>0</v>
      </c>
      <c r="DO6" s="64">
        <f t="shared" si="9"/>
        <v>0</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119</v>
      </c>
      <c r="B7" s="60">
        <f t="shared" ref="B7:X7" si="10">B8</f>
        <v>2017</v>
      </c>
      <c r="C7" s="60">
        <f t="shared" si="10"/>
        <v>392014</v>
      </c>
      <c r="D7" s="60">
        <f t="shared" si="10"/>
        <v>47</v>
      </c>
      <c r="E7" s="60">
        <f t="shared" si="10"/>
        <v>14</v>
      </c>
      <c r="F7" s="60">
        <f t="shared" si="10"/>
        <v>0</v>
      </c>
      <c r="G7" s="60">
        <f t="shared" si="10"/>
        <v>2</v>
      </c>
      <c r="H7" s="60" t="str">
        <f t="shared" si="10"/>
        <v>高知県　高知市</v>
      </c>
      <c r="I7" s="60" t="str">
        <f t="shared" si="10"/>
        <v>新堀川駐車場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46</v>
      </c>
      <c r="S7" s="62" t="str">
        <f t="shared" si="10"/>
        <v>公共施設</v>
      </c>
      <c r="T7" s="62" t="str">
        <f t="shared" si="10"/>
        <v>無</v>
      </c>
      <c r="U7" s="63">
        <f t="shared" si="10"/>
        <v>1096</v>
      </c>
      <c r="V7" s="63">
        <f t="shared" si="10"/>
        <v>57</v>
      </c>
      <c r="W7" s="63" t="str">
        <f t="shared" si="10"/>
        <v>-</v>
      </c>
      <c r="X7" s="62" t="str">
        <f t="shared" si="10"/>
        <v>導入なし</v>
      </c>
      <c r="Y7" s="64">
        <f>Y8</f>
        <v>0</v>
      </c>
      <c r="Z7" s="64">
        <f t="shared" ref="Z7:AH7" si="11">Z8</f>
        <v>0</v>
      </c>
      <c r="AA7" s="64">
        <f t="shared" si="11"/>
        <v>0</v>
      </c>
      <c r="AB7" s="64">
        <f t="shared" si="11"/>
        <v>0</v>
      </c>
      <c r="AC7" s="64">
        <f t="shared" si="11"/>
        <v>0</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t="str">
        <f>AU8</f>
        <v>-</v>
      </c>
      <c r="AV7" s="65" t="str">
        <f t="shared" ref="AV7:BD7" si="13">AV8</f>
        <v>-</v>
      </c>
      <c r="AW7" s="65" t="str">
        <f t="shared" si="13"/>
        <v>-</v>
      </c>
      <c r="AX7" s="65" t="str">
        <f t="shared" si="13"/>
        <v>-</v>
      </c>
      <c r="AY7" s="65" t="str">
        <f t="shared" si="13"/>
        <v>-</v>
      </c>
      <c r="AZ7" s="65">
        <f t="shared" si="13"/>
        <v>49</v>
      </c>
      <c r="BA7" s="65">
        <f t="shared" si="13"/>
        <v>48</v>
      </c>
      <c r="BB7" s="65">
        <f t="shared" si="13"/>
        <v>48</v>
      </c>
      <c r="BC7" s="65">
        <f t="shared" si="13"/>
        <v>54</v>
      </c>
      <c r="BD7" s="65">
        <f t="shared" si="13"/>
        <v>33</v>
      </c>
      <c r="BE7" s="63"/>
      <c r="BF7" s="64">
        <f>BF8</f>
        <v>0</v>
      </c>
      <c r="BG7" s="64">
        <f t="shared" ref="BG7:BO7" si="14">BG8</f>
        <v>0</v>
      </c>
      <c r="BH7" s="64">
        <f t="shared" si="14"/>
        <v>0</v>
      </c>
      <c r="BI7" s="64">
        <f t="shared" si="14"/>
        <v>0</v>
      </c>
      <c r="BJ7" s="64">
        <f t="shared" si="14"/>
        <v>0</v>
      </c>
      <c r="BK7" s="64">
        <f t="shared" si="14"/>
        <v>32.1</v>
      </c>
      <c r="BL7" s="64">
        <f t="shared" si="14"/>
        <v>32.299999999999997</v>
      </c>
      <c r="BM7" s="64">
        <f t="shared" si="14"/>
        <v>33.4</v>
      </c>
      <c r="BN7" s="64">
        <f t="shared" si="14"/>
        <v>32.299999999999997</v>
      </c>
      <c r="BO7" s="64">
        <f t="shared" si="14"/>
        <v>22.3</v>
      </c>
      <c r="BP7" s="61"/>
      <c r="BQ7" s="65">
        <f>BQ8</f>
        <v>1575</v>
      </c>
      <c r="BR7" s="65">
        <f t="shared" ref="BR7:BZ7" si="15">BR8</f>
        <v>1620</v>
      </c>
      <c r="BS7" s="65">
        <f t="shared" si="15"/>
        <v>1620</v>
      </c>
      <c r="BT7" s="65">
        <f t="shared" si="15"/>
        <v>2009</v>
      </c>
      <c r="BU7" s="65">
        <f t="shared" si="15"/>
        <v>2631</v>
      </c>
      <c r="BV7" s="65">
        <f t="shared" si="15"/>
        <v>7652</v>
      </c>
      <c r="BW7" s="65">
        <f t="shared" si="15"/>
        <v>7497</v>
      </c>
      <c r="BX7" s="65">
        <f t="shared" si="15"/>
        <v>9663</v>
      </c>
      <c r="BY7" s="65">
        <f t="shared" si="15"/>
        <v>9019</v>
      </c>
      <c r="BZ7" s="65">
        <f t="shared" si="15"/>
        <v>8406</v>
      </c>
      <c r="CA7" s="63"/>
      <c r="CB7" s="64" t="s">
        <v>120</v>
      </c>
      <c r="CC7" s="64" t="s">
        <v>120</v>
      </c>
      <c r="CD7" s="64" t="s">
        <v>120</v>
      </c>
      <c r="CE7" s="64" t="s">
        <v>120</v>
      </c>
      <c r="CF7" s="64" t="s">
        <v>120</v>
      </c>
      <c r="CG7" s="64" t="s">
        <v>120</v>
      </c>
      <c r="CH7" s="64" t="s">
        <v>120</v>
      </c>
      <c r="CI7" s="64" t="s">
        <v>120</v>
      </c>
      <c r="CJ7" s="64" t="s">
        <v>120</v>
      </c>
      <c r="CK7" s="64" t="s">
        <v>121</v>
      </c>
      <c r="CL7" s="61"/>
      <c r="CM7" s="63">
        <f>CM8</f>
        <v>150700</v>
      </c>
      <c r="CN7" s="63">
        <f>CN8</f>
        <v>0</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0</v>
      </c>
      <c r="DL7" s="64">
        <f t="shared" ref="DL7:DT7" si="17">DL8</f>
        <v>0</v>
      </c>
      <c r="DM7" s="64">
        <f t="shared" si="17"/>
        <v>0</v>
      </c>
      <c r="DN7" s="64">
        <f t="shared" si="17"/>
        <v>0</v>
      </c>
      <c r="DO7" s="64">
        <f t="shared" si="17"/>
        <v>0</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392014</v>
      </c>
      <c r="D8" s="67">
        <v>47</v>
      </c>
      <c r="E8" s="67">
        <v>14</v>
      </c>
      <c r="F8" s="67">
        <v>0</v>
      </c>
      <c r="G8" s="67">
        <v>2</v>
      </c>
      <c r="H8" s="67" t="s">
        <v>122</v>
      </c>
      <c r="I8" s="67" t="s">
        <v>123</v>
      </c>
      <c r="J8" s="67" t="s">
        <v>124</v>
      </c>
      <c r="K8" s="67" t="s">
        <v>125</v>
      </c>
      <c r="L8" s="67" t="s">
        <v>126</v>
      </c>
      <c r="M8" s="67" t="s">
        <v>127</v>
      </c>
      <c r="N8" s="67" t="s">
        <v>128</v>
      </c>
      <c r="O8" s="68" t="s">
        <v>129</v>
      </c>
      <c r="P8" s="69" t="s">
        <v>139</v>
      </c>
      <c r="Q8" s="69" t="s">
        <v>130</v>
      </c>
      <c r="R8" s="70">
        <v>46</v>
      </c>
      <c r="S8" s="69" t="s">
        <v>131</v>
      </c>
      <c r="T8" s="69" t="s">
        <v>132</v>
      </c>
      <c r="U8" s="70">
        <v>1096</v>
      </c>
      <c r="V8" s="70">
        <v>57</v>
      </c>
      <c r="W8" s="70" t="s">
        <v>126</v>
      </c>
      <c r="X8" s="69" t="s">
        <v>133</v>
      </c>
      <c r="Y8" s="71">
        <v>0</v>
      </c>
      <c r="Z8" s="71">
        <v>0</v>
      </c>
      <c r="AA8" s="71">
        <v>0</v>
      </c>
      <c r="AB8" s="71">
        <v>0</v>
      </c>
      <c r="AC8" s="71">
        <v>0</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t="s">
        <v>126</v>
      </c>
      <c r="AV8" s="72" t="s">
        <v>126</v>
      </c>
      <c r="AW8" s="72" t="s">
        <v>126</v>
      </c>
      <c r="AX8" s="72" t="s">
        <v>126</v>
      </c>
      <c r="AY8" s="72" t="s">
        <v>126</v>
      </c>
      <c r="AZ8" s="72">
        <v>49</v>
      </c>
      <c r="BA8" s="72">
        <v>48</v>
      </c>
      <c r="BB8" s="72">
        <v>48</v>
      </c>
      <c r="BC8" s="72">
        <v>54</v>
      </c>
      <c r="BD8" s="72">
        <v>33</v>
      </c>
      <c r="BE8" s="72">
        <v>37</v>
      </c>
      <c r="BF8" s="71">
        <v>0</v>
      </c>
      <c r="BG8" s="71">
        <v>0</v>
      </c>
      <c r="BH8" s="71">
        <v>0</v>
      </c>
      <c r="BI8" s="71">
        <v>0</v>
      </c>
      <c r="BJ8" s="71">
        <v>0</v>
      </c>
      <c r="BK8" s="71">
        <v>32.1</v>
      </c>
      <c r="BL8" s="71">
        <v>32.299999999999997</v>
      </c>
      <c r="BM8" s="71">
        <v>33.4</v>
      </c>
      <c r="BN8" s="71">
        <v>32.299999999999997</v>
      </c>
      <c r="BO8" s="71">
        <v>22.3</v>
      </c>
      <c r="BP8" s="68">
        <v>26.4</v>
      </c>
      <c r="BQ8" s="72">
        <v>1575</v>
      </c>
      <c r="BR8" s="72">
        <v>1620</v>
      </c>
      <c r="BS8" s="72">
        <v>1620</v>
      </c>
      <c r="BT8" s="73">
        <v>2009</v>
      </c>
      <c r="BU8" s="73">
        <v>2631</v>
      </c>
      <c r="BV8" s="72">
        <v>7652</v>
      </c>
      <c r="BW8" s="72">
        <v>7497</v>
      </c>
      <c r="BX8" s="72">
        <v>9663</v>
      </c>
      <c r="BY8" s="72">
        <v>9019</v>
      </c>
      <c r="BZ8" s="72">
        <v>8406</v>
      </c>
      <c r="CA8" s="70">
        <v>15069</v>
      </c>
      <c r="CB8" s="71" t="s">
        <v>126</v>
      </c>
      <c r="CC8" s="71" t="s">
        <v>126</v>
      </c>
      <c r="CD8" s="71" t="s">
        <v>126</v>
      </c>
      <c r="CE8" s="71" t="s">
        <v>126</v>
      </c>
      <c r="CF8" s="71" t="s">
        <v>126</v>
      </c>
      <c r="CG8" s="71" t="s">
        <v>126</v>
      </c>
      <c r="CH8" s="71" t="s">
        <v>126</v>
      </c>
      <c r="CI8" s="71" t="s">
        <v>126</v>
      </c>
      <c r="CJ8" s="71" t="s">
        <v>126</v>
      </c>
      <c r="CK8" s="71" t="s">
        <v>126</v>
      </c>
      <c r="CL8" s="68" t="s">
        <v>126</v>
      </c>
      <c r="CM8" s="70">
        <v>150700</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56.7</v>
      </c>
      <c r="DF8" s="71">
        <v>45.6</v>
      </c>
      <c r="DG8" s="71">
        <v>85.4</v>
      </c>
      <c r="DH8" s="71">
        <v>69.900000000000006</v>
      </c>
      <c r="DI8" s="71">
        <v>59.6</v>
      </c>
      <c r="DJ8" s="68">
        <v>120.3</v>
      </c>
      <c r="DK8" s="71">
        <v>0</v>
      </c>
      <c r="DL8" s="71">
        <v>0</v>
      </c>
      <c r="DM8" s="71">
        <v>0</v>
      </c>
      <c r="DN8" s="71">
        <v>0</v>
      </c>
      <c r="DO8" s="71">
        <v>0</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dcterms:created xsi:type="dcterms:W3CDTF">2018-12-07T10:36:41Z</dcterms:created>
  <dcterms:modified xsi:type="dcterms:W3CDTF">2019-02-01T01:29:57Z</dcterms:modified>
  <cp:category/>
</cp:coreProperties>
</file>