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事情\11.4月以降\調査もの\平成30年度\310117_【0129〆】公営企業に係る経営比較分析表（平成29年度決算）の分析等について\02_各課回答\03_駐車場\"/>
    </mc:Choice>
  </mc:AlternateContent>
  <workbookProtection workbookAlgorithmName="SHA-512" workbookHashValue="q9n4CCpc9eYEy8ZkwVWeJx+p+hMnl9D24no3oVe8iE6oAuS5AmxRQQbpg1ZR58XxjhliIQSjbVfK6vx/UjVcyA==" workbookSaltValue="bG3IWjWKVvsYI/VAOZn/2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HJ52" i="4" s="1"/>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LT76" i="4"/>
  <c r="GQ51" i="4"/>
  <c r="LH30" i="4"/>
  <c r="BZ30" i="4"/>
  <c r="IE76" i="4"/>
  <c r="GQ30" i="4"/>
  <c r="BG51" i="4"/>
  <c r="BG30" i="4"/>
  <c r="KO30" i="4"/>
  <c r="HP76" i="4"/>
  <c r="AV76" i="4"/>
  <c r="KO51" i="4"/>
  <c r="LE76" i="4"/>
  <c r="FX51" i="4"/>
  <c r="FX30" i="4"/>
  <c r="KP76" i="4"/>
  <c r="HA76" i="4"/>
  <c r="AN51" i="4"/>
  <c r="FE30" i="4"/>
  <c r="JV51" i="4"/>
  <c r="JV30" i="4"/>
  <c r="AN30" i="4"/>
  <c r="AG76" i="4"/>
  <c r="FE51" i="4"/>
  <c r="KA76" i="4"/>
  <c r="EL51" i="4"/>
  <c r="JC30" i="4"/>
  <c r="U30" i="4"/>
  <c r="R76" i="4"/>
  <c r="JC51" i="4"/>
  <c r="GL76" i="4"/>
  <c r="U51" i="4"/>
  <c r="EL30" i="4"/>
</calcChain>
</file>

<file path=xl/sharedStrings.xml><?xml version="1.0" encoding="utf-8"?>
<sst xmlns="http://schemas.openxmlformats.org/spreadsheetml/2006/main" count="287" uniqueCount="148">
  <si>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</si>
  <si>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</si>
  <si>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</si>
  <si>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</si>
  <si>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</si>
  <si>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</si>
  <si>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</si>
  <si>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</si>
  <si>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</si>
  <si>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</si>
  <si>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</si>
  <si>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</si>
  <si>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</si>
  <si>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</si>
  <si>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</si>
  <si>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</si>
  <si>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</si>
  <si>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</si>
  <si>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</si>
  <si>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</si>
  <si>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</si>
  <si>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</si>
  <si>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</si>
  <si>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</si>
  <si>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</si>
  <si>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</si>
  <si>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</si>
  <si>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</si>
  <si>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</si>
  <si>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</si>
  <si>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</si>
  <si>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</si>
  <si>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</si>
  <si>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</si>
  <si>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</si>
  <si>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</si>
  <si>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</si>
  <si>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</si>
  <si>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</si>
  <si>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</si>
  <si>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</si>
  <si>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</si>
  <si>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</si>
  <si>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</si>
  <si>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</si>
  <si>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</si>
  <si>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</si>
  <si>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</si>
  <si>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</si>
  <si>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</si>
  <si>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</si>
  <si>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</si>
  <si>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</si>
  <si>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</si>
  <si>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</si>
  <si>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</si>
  <si>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</si>
  <si>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</si>
  <si>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</si>
  <si>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</si>
  <si>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</si>
  <si>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</si>
  <si>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</si>
  <si>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</si>
  <si>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</si>
  <si>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</si>
  <si>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</si>
  <si>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</si>
  <si>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</si>
  <si>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</si>
  <si>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</si>
  <si>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</si>
  <si>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</si>
  <si>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</si>
  <si>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</si>
  <si>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</si>
  <si>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</si>
  <si>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</si>
  <si>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</si>
  <si>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</si>
  <si>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</si>
  <si>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</si>
  <si>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</si>
  <si>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</si>
  <si>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</si>
  <si>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</si>
  <si>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</si>
  <si>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</si>
  <si>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</si>
  <si>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</si>
  <si>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</si>
  <si>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</si>
  <si>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</si>
  <si>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</si>
  <si>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</si>
  <si>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</si>
  <si>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</si>
  <si>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</si>
  <si>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</si>
  <si>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</si>
  <si>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</si>
  <si>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</si>
  <si>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</si>
  <si>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</si>
  <si>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</si>
  <si>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</si>
  <si>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</si>
  <si>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</si>
  <si>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</si>
  <si>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</si>
  <si>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</si>
  <si>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</si>
  <si>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</si>
  <si>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</si>
  <si>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</si>
  <si>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</si>
  <si>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</si>
  <si>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</si>
  <si>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</si>
  <si>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</si>
  <si>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</si>
  <si>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</si>
  <si>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</si>
  <si>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</si>
  <si>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</si>
  <si>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</si>
  <si>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高知市</t>
  </si>
  <si>
    <t>桂浜公園駐車場</t>
  </si>
  <si>
    <t>法非適用</t>
  </si>
  <si>
    <t>駐車場整備事業</t>
  </si>
  <si>
    <t>-</t>
  </si>
  <si>
    <t>Ａ３Ｂ１</t>
  </si>
  <si>
    <t>非設置</t>
  </si>
  <si>
    <t>該当数値なし</t>
  </si>
  <si>
    <t>その他駐車場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</si>
  <si>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</si>
  <si>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</si>
  <si>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</si>
  <si>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</si>
  <si>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</si>
  <si>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</si>
  <si>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</si>
  <si>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</si>
  <si>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</si>
  <si>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の利用料金は１日単位であり，最も高い車種で800円/１日となっているため，収益的収支比率では全国平均や類似施設平均値との比較では低い水準ではあるものの，平成29年度の値は263.5％であり，売上高ＧＯＰ比率は平成29年度決算では全国平均より高く，類似施設平均値と同水準となっており，収益は確保している。また他会計補助金や企業債残高もないため，ＥＢＩＴＤＡも全国平均や類似施設平均値よりも高い水準で推移している。</t>
    <rPh sb="1" eb="2">
      <t>ホン</t>
    </rPh>
    <rPh sb="2" eb="4">
      <t>チュウシャ</t>
    </rPh>
    <rPh sb="4" eb="5">
      <t>ジョウ</t>
    </rPh>
    <rPh sb="6" eb="8">
      <t>リヨウ</t>
    </rPh>
    <rPh sb="8" eb="10">
      <t>リョウキン</t>
    </rPh>
    <rPh sb="12" eb="13">
      <t>ニチ</t>
    </rPh>
    <rPh sb="13" eb="15">
      <t>タンイ</t>
    </rPh>
    <rPh sb="19" eb="20">
      <t>モット</t>
    </rPh>
    <rPh sb="21" eb="22">
      <t>タカ</t>
    </rPh>
    <rPh sb="23" eb="25">
      <t>シャシュ</t>
    </rPh>
    <rPh sb="29" eb="30">
      <t>エン</t>
    </rPh>
    <rPh sb="32" eb="33">
      <t>ニチ</t>
    </rPh>
    <rPh sb="42" eb="44">
      <t>シュウエキ</t>
    </rPh>
    <rPh sb="44" eb="45">
      <t>テキ</t>
    </rPh>
    <rPh sb="45" eb="47">
      <t>シュウシ</t>
    </rPh>
    <rPh sb="47" eb="49">
      <t>ヒリツ</t>
    </rPh>
    <rPh sb="51" eb="53">
      <t>ゼンコク</t>
    </rPh>
    <rPh sb="53" eb="55">
      <t>ヘイキン</t>
    </rPh>
    <rPh sb="56" eb="58">
      <t>ルイジ</t>
    </rPh>
    <rPh sb="58" eb="60">
      <t>シセツ</t>
    </rPh>
    <rPh sb="60" eb="62">
      <t>ヘイキン</t>
    </rPh>
    <rPh sb="62" eb="63">
      <t>アタイ</t>
    </rPh>
    <rPh sb="65" eb="67">
      <t>ヒカク</t>
    </rPh>
    <rPh sb="69" eb="70">
      <t>ヒク</t>
    </rPh>
    <rPh sb="71" eb="73">
      <t>スイジュン</t>
    </rPh>
    <rPh sb="81" eb="83">
      <t>ヘイセイ</t>
    </rPh>
    <rPh sb="85" eb="87">
      <t>ネンド</t>
    </rPh>
    <rPh sb="88" eb="89">
      <t>アタイ</t>
    </rPh>
    <rPh sb="100" eb="102">
      <t>ウリアゲ</t>
    </rPh>
    <rPh sb="102" eb="103">
      <t>タカ</t>
    </rPh>
    <rPh sb="106" eb="108">
      <t>ヒリツ</t>
    </rPh>
    <rPh sb="109" eb="111">
      <t>ヘイセイ</t>
    </rPh>
    <rPh sb="113" eb="115">
      <t>ネンド</t>
    </rPh>
    <rPh sb="115" eb="117">
      <t>ケッサン</t>
    </rPh>
    <rPh sb="119" eb="121">
      <t>ゼンコク</t>
    </rPh>
    <rPh sb="121" eb="123">
      <t>ヘイキン</t>
    </rPh>
    <rPh sb="125" eb="126">
      <t>タカ</t>
    </rPh>
    <rPh sb="128" eb="130">
      <t>ルイジ</t>
    </rPh>
    <rPh sb="130" eb="132">
      <t>シセツ</t>
    </rPh>
    <rPh sb="132" eb="134">
      <t>ヘイキン</t>
    </rPh>
    <rPh sb="134" eb="135">
      <t>アタイ</t>
    </rPh>
    <rPh sb="136" eb="139">
      <t>ドウスイジュン</t>
    </rPh>
    <rPh sb="146" eb="148">
      <t>シュウエキ</t>
    </rPh>
    <rPh sb="149" eb="151">
      <t>カクホ</t>
    </rPh>
    <rPh sb="158" eb="159">
      <t>ホカ</t>
    </rPh>
    <rPh sb="159" eb="161">
      <t>カイケイ</t>
    </rPh>
    <rPh sb="161" eb="164">
      <t>ホジョキン</t>
    </rPh>
    <rPh sb="165" eb="167">
      <t>キギョウ</t>
    </rPh>
    <phoneticPr fontId="15"/>
  </si>
  <si>
    <t>　本駐車場は本市有地と国有地から構成されており，国有地の地価が不明であり，敷地地価は不明。
　設備投資見込額については，本駐車場が広場式であり，設備等が少ないため低く抑えられている。</t>
    <rPh sb="1" eb="2">
      <t>ホン</t>
    </rPh>
    <rPh sb="2" eb="4">
      <t>チュウシャ</t>
    </rPh>
    <rPh sb="4" eb="5">
      <t>ジョウ</t>
    </rPh>
    <rPh sb="6" eb="7">
      <t>ホン</t>
    </rPh>
    <rPh sb="7" eb="8">
      <t>シ</t>
    </rPh>
    <rPh sb="8" eb="9">
      <t>ユウ</t>
    </rPh>
    <rPh sb="9" eb="10">
      <t>チ</t>
    </rPh>
    <rPh sb="11" eb="14">
      <t>コクユウチ</t>
    </rPh>
    <rPh sb="16" eb="18">
      <t>コウセイ</t>
    </rPh>
    <rPh sb="24" eb="27">
      <t>コクユウチ</t>
    </rPh>
    <rPh sb="28" eb="30">
      <t>チカ</t>
    </rPh>
    <rPh sb="31" eb="33">
      <t>フメイ</t>
    </rPh>
    <rPh sb="37" eb="39">
      <t>シキチ</t>
    </rPh>
    <rPh sb="39" eb="41">
      <t>チカ</t>
    </rPh>
    <rPh sb="42" eb="44">
      <t>フメイ</t>
    </rPh>
    <rPh sb="47" eb="49">
      <t>セツビ</t>
    </rPh>
    <rPh sb="49" eb="51">
      <t>トウシ</t>
    </rPh>
    <rPh sb="51" eb="53">
      <t>ミコミ</t>
    </rPh>
    <rPh sb="53" eb="54">
      <t>ガク</t>
    </rPh>
    <rPh sb="60" eb="61">
      <t>ホン</t>
    </rPh>
    <rPh sb="61" eb="63">
      <t>チュウシャ</t>
    </rPh>
    <rPh sb="63" eb="64">
      <t>ジョウ</t>
    </rPh>
    <rPh sb="65" eb="67">
      <t>ヒロバ</t>
    </rPh>
    <rPh sb="67" eb="68">
      <t>シキ</t>
    </rPh>
    <rPh sb="72" eb="74">
      <t>セツビ</t>
    </rPh>
    <rPh sb="74" eb="75">
      <t>トウ</t>
    </rPh>
    <rPh sb="76" eb="77">
      <t>スク</t>
    </rPh>
    <rPh sb="81" eb="82">
      <t>ヒク</t>
    </rPh>
    <rPh sb="83" eb="84">
      <t>オサ</t>
    </rPh>
    <phoneticPr fontId="15"/>
  </si>
  <si>
    <t>　本駐車場の稼動率は全国平均や類似施設平均値と比較して低い水準で推移している。
　これは，本駐車場は本市を代表する景勝地である桂浜公園内にあり，繁忙期を想定した大規模な収容台数であるためと考えられる。</t>
    <rPh sb="6" eb="8">
      <t>カドウ</t>
    </rPh>
    <rPh sb="8" eb="9">
      <t>リツ</t>
    </rPh>
    <rPh sb="10" eb="12">
      <t>ゼンコク</t>
    </rPh>
    <rPh sb="12" eb="14">
      <t>ヘイキン</t>
    </rPh>
    <rPh sb="15" eb="17">
      <t>ルイジ</t>
    </rPh>
    <rPh sb="17" eb="19">
      <t>シセツ</t>
    </rPh>
    <rPh sb="19" eb="21">
      <t>ヘイキン</t>
    </rPh>
    <rPh sb="21" eb="22">
      <t>アタイ</t>
    </rPh>
    <rPh sb="23" eb="25">
      <t>ヒカク</t>
    </rPh>
    <rPh sb="27" eb="28">
      <t>ヒク</t>
    </rPh>
    <rPh sb="29" eb="31">
      <t>スイジュン</t>
    </rPh>
    <rPh sb="32" eb="34">
      <t>スイイ</t>
    </rPh>
    <rPh sb="45" eb="46">
      <t>ホン</t>
    </rPh>
    <rPh sb="46" eb="48">
      <t>チュウシャ</t>
    </rPh>
    <rPh sb="48" eb="49">
      <t>ジョウ</t>
    </rPh>
    <rPh sb="72" eb="74">
      <t>ハンボウ</t>
    </rPh>
    <rPh sb="74" eb="75">
      <t>キ</t>
    </rPh>
    <rPh sb="76" eb="78">
      <t>ソウテイ</t>
    </rPh>
    <rPh sb="80" eb="83">
      <t>ダイキボ</t>
    </rPh>
    <rPh sb="84" eb="86">
      <t>シュウヨウ</t>
    </rPh>
    <rPh sb="86" eb="88">
      <t>ダイスウ</t>
    </rPh>
    <rPh sb="94" eb="95">
      <t>カンガ</t>
    </rPh>
    <phoneticPr fontId="15"/>
  </si>
  <si>
    <t>　稼働率や収益的収支比率が全国平均や類似施設平均値と比較低い水準ではあるが，立地を考慮すると,本駐車場を維持していくことは，本市観光業の振興に寄与するものであると考えられる。
また，他会計補助金への依存や，企業債残高もなく，経営の健全性は確保されているものと考えられる。</t>
    <rPh sb="38" eb="40">
      <t>リッチ</t>
    </rPh>
    <rPh sb="41" eb="43">
      <t>コウリョ</t>
    </rPh>
    <rPh sb="52" eb="54">
      <t>イジ</t>
    </rPh>
    <rPh sb="62" eb="64">
      <t>モトシ</t>
    </rPh>
    <rPh sb="64" eb="66">
      <t>カンコウ</t>
    </rPh>
    <rPh sb="66" eb="67">
      <t>ギョウ</t>
    </rPh>
    <rPh sb="68" eb="70">
      <t>シンコウ</t>
    </rPh>
    <rPh sb="71" eb="73">
      <t>キヨ</t>
    </rPh>
    <rPh sb="81" eb="82">
      <t>カンガ</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</si>
</sst>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243.7</c:v>
                </c:pt>
                <c:pt idx="1">
                  <c:v>180.6</c:v>
                </c:pt>
                <c:pt idx="2">
                  <c:v>190</c:v>
                </c:pt>
                <c:pt idx="3">
                  <c:v>205.5</c:v>
                </c:pt>
                <c:pt idx="4">
                  <c:v>263.5</c:v>
                </c:pt>
              </c:numCache>
            </c:numRef>
          </c:val>
          <c:extLst xmlns:c16r2="http://schemas.microsoft.com/office/drawing/2015/06/chart">
            <c:ext xmlns:c16="http://schemas.microsoft.com/office/drawing/2014/chart" uri="{C3380CC4-5D6E-409C-BE32-E72D297353CC}">
              <c16:uniqueId val="{00000000-E7BD-4D04-889F-840E4E75FCC2}"/>
            </c:ext>
          </c:extLst>
        </c:ser>
        <c:dLbls>
          <c:showLegendKey val="0"/>
          <c:showVal val="0"/>
          <c:showCatName val="0"/>
          <c:showSerName val="0"/>
          <c:showPercent val="0"/>
          <c:showBubbleSize val="0"/>
        </c:dLbls>
        <c:gapWidth val="150"/>
        <c:axId val="498231192"/>
        <c:axId val="4982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E7BD-4D04-889F-840E4E75FCC2}"/>
            </c:ext>
          </c:extLst>
        </c:ser>
        <c:dLbls>
          <c:showLegendKey val="0"/>
          <c:showVal val="0"/>
          <c:showCatName val="0"/>
          <c:showSerName val="0"/>
          <c:showPercent val="0"/>
          <c:showBubbleSize val="0"/>
        </c:dLbls>
        <c:marker val="1"/>
        <c:smooth val="0"/>
        <c:axId val="498231192"/>
        <c:axId val="498231584"/>
      </c:lineChart>
      <c:dateAx>
        <c:axId val="498231192"/>
        <c:scaling>
          <c:orientation val="minMax"/>
        </c:scaling>
        <c:delete val="1"/>
        <c:axPos val="b"/>
        <c:numFmt formatCode="ge" sourceLinked="1"/>
        <c:majorTickMark val="none"/>
        <c:minorTickMark val="none"/>
        <c:tickLblPos val="none"/>
        <c:crossAx val="498231584"/>
        <c:crosses val="autoZero"/>
        <c:auto val="1"/>
        <c:lblOffset val="100"/>
        <c:baseTimeUnit val="years"/>
      </c:dateAx>
      <c:valAx>
        <c:axId val="49823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823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AD-40F8-B77C-5BBA93B8E7C3}"/>
            </c:ext>
          </c:extLst>
        </c:ser>
        <c:dLbls>
          <c:showLegendKey val="0"/>
          <c:showVal val="0"/>
          <c:showCatName val="0"/>
          <c:showSerName val="0"/>
          <c:showPercent val="0"/>
          <c:showBubbleSize val="0"/>
        </c:dLbls>
        <c:gapWidth val="150"/>
        <c:axId val="498232368"/>
        <c:axId val="49823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ADAD-40F8-B77C-5BBA93B8E7C3}"/>
            </c:ext>
          </c:extLst>
        </c:ser>
        <c:dLbls>
          <c:showLegendKey val="0"/>
          <c:showVal val="0"/>
          <c:showCatName val="0"/>
          <c:showSerName val="0"/>
          <c:showPercent val="0"/>
          <c:showBubbleSize val="0"/>
        </c:dLbls>
        <c:marker val="1"/>
        <c:smooth val="0"/>
        <c:axId val="498232368"/>
        <c:axId val="498232760"/>
      </c:lineChart>
      <c:dateAx>
        <c:axId val="498232368"/>
        <c:scaling>
          <c:orientation val="minMax"/>
        </c:scaling>
        <c:delete val="1"/>
        <c:axPos val="b"/>
        <c:numFmt formatCode="ge" sourceLinked="1"/>
        <c:majorTickMark val="none"/>
        <c:minorTickMark val="none"/>
        <c:tickLblPos val="none"/>
        <c:crossAx val="498232760"/>
        <c:crosses val="autoZero"/>
        <c:auto val="1"/>
        <c:lblOffset val="100"/>
        <c:baseTimeUnit val="years"/>
      </c:dateAx>
      <c:valAx>
        <c:axId val="49823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823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6B8-495F-91D5-31BF18E21A25}"/>
            </c:ext>
          </c:extLst>
        </c:ser>
        <c:dLbls>
          <c:showLegendKey val="0"/>
          <c:showVal val="0"/>
          <c:showCatName val="0"/>
          <c:showSerName val="0"/>
          <c:showPercent val="0"/>
          <c:showBubbleSize val="0"/>
        </c:dLbls>
        <c:gapWidth val="150"/>
        <c:axId val="499082072"/>
        <c:axId val="4990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6B8-495F-91D5-31BF18E21A25}"/>
            </c:ext>
          </c:extLst>
        </c:ser>
        <c:dLbls>
          <c:showLegendKey val="0"/>
          <c:showVal val="0"/>
          <c:showCatName val="0"/>
          <c:showSerName val="0"/>
          <c:showPercent val="0"/>
          <c:showBubbleSize val="0"/>
        </c:dLbls>
        <c:marker val="1"/>
        <c:smooth val="0"/>
        <c:axId val="499082072"/>
        <c:axId val="499082464"/>
      </c:lineChart>
      <c:dateAx>
        <c:axId val="499082072"/>
        <c:scaling>
          <c:orientation val="minMax"/>
        </c:scaling>
        <c:delete val="1"/>
        <c:axPos val="b"/>
        <c:numFmt formatCode="ge" sourceLinked="1"/>
        <c:majorTickMark val="none"/>
        <c:minorTickMark val="none"/>
        <c:tickLblPos val="none"/>
        <c:crossAx val="499082464"/>
        <c:crosses val="autoZero"/>
        <c:auto val="1"/>
        <c:lblOffset val="100"/>
        <c:baseTimeUnit val="years"/>
      </c:dateAx>
      <c:valAx>
        <c:axId val="49908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9082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79B-4EF3-94D8-0CB79391918F}"/>
            </c:ext>
          </c:extLst>
        </c:ser>
        <c:dLbls>
          <c:showLegendKey val="0"/>
          <c:showVal val="0"/>
          <c:showCatName val="0"/>
          <c:showSerName val="0"/>
          <c:showPercent val="0"/>
          <c:showBubbleSize val="0"/>
        </c:dLbls>
        <c:gapWidth val="150"/>
        <c:axId val="500378272"/>
        <c:axId val="49908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79B-4EF3-94D8-0CB79391918F}"/>
            </c:ext>
          </c:extLst>
        </c:ser>
        <c:dLbls>
          <c:showLegendKey val="0"/>
          <c:showVal val="0"/>
          <c:showCatName val="0"/>
          <c:showSerName val="0"/>
          <c:showPercent val="0"/>
          <c:showBubbleSize val="0"/>
        </c:dLbls>
        <c:marker val="1"/>
        <c:smooth val="0"/>
        <c:axId val="500378272"/>
        <c:axId val="499083248"/>
      </c:lineChart>
      <c:dateAx>
        <c:axId val="500378272"/>
        <c:scaling>
          <c:orientation val="minMax"/>
        </c:scaling>
        <c:delete val="1"/>
        <c:axPos val="b"/>
        <c:numFmt formatCode="ge" sourceLinked="1"/>
        <c:majorTickMark val="none"/>
        <c:minorTickMark val="none"/>
        <c:tickLblPos val="none"/>
        <c:crossAx val="499083248"/>
        <c:crosses val="autoZero"/>
        <c:auto val="1"/>
        <c:lblOffset val="100"/>
        <c:baseTimeUnit val="years"/>
      </c:dateAx>
      <c:valAx>
        <c:axId val="49908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37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F1-4D0F-A749-651C8CE3BCD7}"/>
            </c:ext>
          </c:extLst>
        </c:ser>
        <c:dLbls>
          <c:showLegendKey val="0"/>
          <c:showVal val="0"/>
          <c:showCatName val="0"/>
          <c:showSerName val="0"/>
          <c:showPercent val="0"/>
          <c:showBubbleSize val="0"/>
        </c:dLbls>
        <c:gapWidth val="150"/>
        <c:axId val="500379056"/>
        <c:axId val="5003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E6F1-4D0F-A749-651C8CE3BCD7}"/>
            </c:ext>
          </c:extLst>
        </c:ser>
        <c:dLbls>
          <c:showLegendKey val="0"/>
          <c:showVal val="0"/>
          <c:showCatName val="0"/>
          <c:showSerName val="0"/>
          <c:showPercent val="0"/>
          <c:showBubbleSize val="0"/>
        </c:dLbls>
        <c:marker val="1"/>
        <c:smooth val="0"/>
        <c:axId val="500379056"/>
        <c:axId val="500379448"/>
      </c:lineChart>
      <c:dateAx>
        <c:axId val="500379056"/>
        <c:scaling>
          <c:orientation val="minMax"/>
        </c:scaling>
        <c:delete val="1"/>
        <c:axPos val="b"/>
        <c:numFmt formatCode="ge" sourceLinked="1"/>
        <c:majorTickMark val="none"/>
        <c:minorTickMark val="none"/>
        <c:tickLblPos val="none"/>
        <c:crossAx val="500379448"/>
        <c:crosses val="autoZero"/>
        <c:auto val="1"/>
        <c:lblOffset val="100"/>
        <c:baseTimeUnit val="years"/>
      </c:dateAx>
      <c:valAx>
        <c:axId val="50037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37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EB-49C9-9FD7-E1A4C46CAFBF}"/>
            </c:ext>
          </c:extLst>
        </c:ser>
        <c:dLbls>
          <c:showLegendKey val="0"/>
          <c:showVal val="0"/>
          <c:showCatName val="0"/>
          <c:showSerName val="0"/>
          <c:showPercent val="0"/>
          <c:showBubbleSize val="0"/>
        </c:dLbls>
        <c:gapWidth val="150"/>
        <c:axId val="500380232"/>
        <c:axId val="50038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48EB-49C9-9FD7-E1A4C46CAFBF}"/>
            </c:ext>
          </c:extLst>
        </c:ser>
        <c:dLbls>
          <c:showLegendKey val="0"/>
          <c:showVal val="0"/>
          <c:showCatName val="0"/>
          <c:showSerName val="0"/>
          <c:showPercent val="0"/>
          <c:showBubbleSize val="0"/>
        </c:dLbls>
        <c:marker val="1"/>
        <c:smooth val="0"/>
        <c:axId val="500380232"/>
        <c:axId val="500380624"/>
      </c:lineChart>
      <c:dateAx>
        <c:axId val="500380232"/>
        <c:scaling>
          <c:orientation val="minMax"/>
        </c:scaling>
        <c:delete val="1"/>
        <c:axPos val="b"/>
        <c:numFmt formatCode="ge" sourceLinked="1"/>
        <c:majorTickMark val="none"/>
        <c:minorTickMark val="none"/>
        <c:tickLblPos val="none"/>
        <c:crossAx val="500380624"/>
        <c:crosses val="autoZero"/>
        <c:auto val="1"/>
        <c:lblOffset val="100"/>
        <c:baseTimeUnit val="years"/>
      </c:dateAx>
      <c:valAx>
        <c:axId val="500380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038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100.9</c:v>
                </c:pt>
                <c:pt idx="1">
                  <c:v>99.6</c:v>
                </c:pt>
                <c:pt idx="2">
                  <c:v>107.4</c:v>
                </c:pt>
                <c:pt idx="3">
                  <c:v>114</c:v>
                </c:pt>
                <c:pt idx="4">
                  <c:v>107.2</c:v>
                </c:pt>
              </c:numCache>
            </c:numRef>
          </c:val>
          <c:extLst xmlns:c16r2="http://schemas.microsoft.com/office/drawing/2015/06/chart">
            <c:ext xmlns:c16="http://schemas.microsoft.com/office/drawing/2014/chart" uri="{C3380CC4-5D6E-409C-BE32-E72D297353CC}">
              <c16:uniqueId val="{00000000-6C8B-4FD2-BC28-7DB54D671D30}"/>
            </c:ext>
          </c:extLst>
        </c:ser>
        <c:dLbls>
          <c:showLegendKey val="0"/>
          <c:showVal val="0"/>
          <c:showCatName val="0"/>
          <c:showSerName val="0"/>
          <c:showPercent val="0"/>
          <c:showBubbleSize val="0"/>
        </c:dLbls>
        <c:gapWidth val="150"/>
        <c:axId val="500381408"/>
        <c:axId val="50038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6C8B-4FD2-BC28-7DB54D671D30}"/>
            </c:ext>
          </c:extLst>
        </c:ser>
        <c:dLbls>
          <c:showLegendKey val="0"/>
          <c:showVal val="0"/>
          <c:showCatName val="0"/>
          <c:showSerName val="0"/>
          <c:showPercent val="0"/>
          <c:showBubbleSize val="0"/>
        </c:dLbls>
        <c:marker val="1"/>
        <c:smooth val="0"/>
        <c:axId val="500381408"/>
        <c:axId val="500381800"/>
      </c:lineChart>
      <c:dateAx>
        <c:axId val="500381408"/>
        <c:scaling>
          <c:orientation val="minMax"/>
        </c:scaling>
        <c:delete val="1"/>
        <c:axPos val="b"/>
        <c:numFmt formatCode="ge" sourceLinked="1"/>
        <c:majorTickMark val="none"/>
        <c:minorTickMark val="none"/>
        <c:tickLblPos val="none"/>
        <c:crossAx val="500381800"/>
        <c:crosses val="autoZero"/>
        <c:auto val="1"/>
        <c:lblOffset val="100"/>
        <c:baseTimeUnit val="years"/>
      </c:dateAx>
      <c:valAx>
        <c:axId val="50038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38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59</c:v>
                </c:pt>
                <c:pt idx="1">
                  <c:v>44.6</c:v>
                </c:pt>
                <c:pt idx="2">
                  <c:v>47.4</c:v>
                </c:pt>
                <c:pt idx="3">
                  <c:v>51.3</c:v>
                </c:pt>
                <c:pt idx="4">
                  <c:v>62</c:v>
                </c:pt>
              </c:numCache>
            </c:numRef>
          </c:val>
          <c:extLst xmlns:c16r2="http://schemas.microsoft.com/office/drawing/2015/06/chart">
            <c:ext xmlns:c16="http://schemas.microsoft.com/office/drawing/2014/chart" uri="{C3380CC4-5D6E-409C-BE32-E72D297353CC}">
              <c16:uniqueId val="{00000000-75CF-43E6-B1DB-52A75FA35E31}"/>
            </c:ext>
          </c:extLst>
        </c:ser>
        <c:dLbls>
          <c:showLegendKey val="0"/>
          <c:showVal val="0"/>
          <c:showCatName val="0"/>
          <c:showSerName val="0"/>
          <c:showPercent val="0"/>
          <c:showBubbleSize val="0"/>
        </c:dLbls>
        <c:gapWidth val="150"/>
        <c:axId val="501936256"/>
        <c:axId val="50193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75CF-43E6-B1DB-52A75FA35E31}"/>
            </c:ext>
          </c:extLst>
        </c:ser>
        <c:dLbls>
          <c:showLegendKey val="0"/>
          <c:showVal val="0"/>
          <c:showCatName val="0"/>
          <c:showSerName val="0"/>
          <c:showPercent val="0"/>
          <c:showBubbleSize val="0"/>
        </c:dLbls>
        <c:marker val="1"/>
        <c:smooth val="0"/>
        <c:axId val="501936256"/>
        <c:axId val="501936648"/>
      </c:lineChart>
      <c:dateAx>
        <c:axId val="501936256"/>
        <c:scaling>
          <c:orientation val="minMax"/>
        </c:scaling>
        <c:delete val="1"/>
        <c:axPos val="b"/>
        <c:numFmt formatCode="ge" sourceLinked="1"/>
        <c:majorTickMark val="none"/>
        <c:minorTickMark val="none"/>
        <c:tickLblPos val="none"/>
        <c:crossAx val="501936648"/>
        <c:crosses val="autoZero"/>
        <c:auto val="1"/>
        <c:lblOffset val="100"/>
        <c:baseTimeUnit val="years"/>
      </c:dateAx>
      <c:valAx>
        <c:axId val="50193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193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46893</c:v>
                </c:pt>
                <c:pt idx="1">
                  <c:v>32374</c:v>
                </c:pt>
                <c:pt idx="2">
                  <c:v>37083</c:v>
                </c:pt>
                <c:pt idx="3">
                  <c:v>42610</c:v>
                </c:pt>
                <c:pt idx="4">
                  <c:v>48329</c:v>
                </c:pt>
              </c:numCache>
            </c:numRef>
          </c:val>
          <c:extLst xmlns:c16r2="http://schemas.microsoft.com/office/drawing/2015/06/chart">
            <c:ext xmlns:c16="http://schemas.microsoft.com/office/drawing/2014/chart" uri="{C3380CC4-5D6E-409C-BE32-E72D297353CC}">
              <c16:uniqueId val="{00000000-E617-41DC-AE9F-4B044DF80DAB}"/>
            </c:ext>
          </c:extLst>
        </c:ser>
        <c:dLbls>
          <c:showLegendKey val="0"/>
          <c:showVal val="0"/>
          <c:showCatName val="0"/>
          <c:showSerName val="0"/>
          <c:showPercent val="0"/>
          <c:showBubbleSize val="0"/>
        </c:dLbls>
        <c:gapWidth val="150"/>
        <c:axId val="501937432"/>
        <c:axId val="5019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E617-41DC-AE9F-4B044DF80DAB}"/>
            </c:ext>
          </c:extLst>
        </c:ser>
        <c:dLbls>
          <c:showLegendKey val="0"/>
          <c:showVal val="0"/>
          <c:showCatName val="0"/>
          <c:showSerName val="0"/>
          <c:showPercent val="0"/>
          <c:showBubbleSize val="0"/>
        </c:dLbls>
        <c:marker val="1"/>
        <c:smooth val="0"/>
        <c:axId val="501937432"/>
        <c:axId val="501937824"/>
      </c:lineChart>
      <c:dateAx>
        <c:axId val="501937432"/>
        <c:scaling>
          <c:orientation val="minMax"/>
        </c:scaling>
        <c:delete val="1"/>
        <c:axPos val="b"/>
        <c:numFmt formatCode="ge" sourceLinked="1"/>
        <c:majorTickMark val="none"/>
        <c:minorTickMark val="none"/>
        <c:tickLblPos val="none"/>
        <c:crossAx val="501937824"/>
        <c:crosses val="autoZero"/>
        <c:auto val="1"/>
        <c:lblOffset val="100"/>
        <c:baseTimeUnit val="years"/>
      </c:dateAx>
      <c:valAx>
        <c:axId val="501937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193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高知県高知市　桂浜公園駐車場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17092</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134</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42</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500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800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144</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243.7</v>
      </c>
      <c r="V31" s="110"/>
      <c r="W31" s="110"/>
      <c r="X31" s="110"/>
      <c r="Y31" s="110"/>
      <c r="Z31" s="110"/>
      <c r="AA31" s="110"/>
      <c r="AB31" s="110"/>
      <c r="AC31" s="110"/>
      <c r="AD31" s="110"/>
      <c r="AE31" s="110"/>
      <c r="AF31" s="110"/>
      <c r="AG31" s="110"/>
      <c r="AH31" s="110"/>
      <c r="AI31" s="110"/>
      <c r="AJ31" s="110"/>
      <c r="AK31" s="110"/>
      <c r="AL31" s="110"/>
      <c r="AM31" s="110"/>
      <c r="AN31" s="110">
        <f>データ!Z7</f>
        <v>180.6</v>
      </c>
      <c r="AO31" s="110"/>
      <c r="AP31" s="110"/>
      <c r="AQ31" s="110"/>
      <c r="AR31" s="110"/>
      <c r="AS31" s="110"/>
      <c r="AT31" s="110"/>
      <c r="AU31" s="110"/>
      <c r="AV31" s="110"/>
      <c r="AW31" s="110"/>
      <c r="AX31" s="110"/>
      <c r="AY31" s="110"/>
      <c r="AZ31" s="110"/>
      <c r="BA31" s="110"/>
      <c r="BB31" s="110"/>
      <c r="BC31" s="110"/>
      <c r="BD31" s="110"/>
      <c r="BE31" s="110"/>
      <c r="BF31" s="110"/>
      <c r="BG31" s="110">
        <f>データ!AA7</f>
        <v>190</v>
      </c>
      <c r="BH31" s="110"/>
      <c r="BI31" s="110"/>
      <c r="BJ31" s="110"/>
      <c r="BK31" s="110"/>
      <c r="BL31" s="110"/>
      <c r="BM31" s="110"/>
      <c r="BN31" s="110"/>
      <c r="BO31" s="110"/>
      <c r="BP31" s="110"/>
      <c r="BQ31" s="110"/>
      <c r="BR31" s="110"/>
      <c r="BS31" s="110"/>
      <c r="BT31" s="110"/>
      <c r="BU31" s="110"/>
      <c r="BV31" s="110"/>
      <c r="BW31" s="110"/>
      <c r="BX31" s="110"/>
      <c r="BY31" s="110"/>
      <c r="BZ31" s="110">
        <f>データ!AB7</f>
        <v>205.5</v>
      </c>
      <c r="CA31" s="110"/>
      <c r="CB31" s="110"/>
      <c r="CC31" s="110"/>
      <c r="CD31" s="110"/>
      <c r="CE31" s="110"/>
      <c r="CF31" s="110"/>
      <c r="CG31" s="110"/>
      <c r="CH31" s="110"/>
      <c r="CI31" s="110"/>
      <c r="CJ31" s="110"/>
      <c r="CK31" s="110"/>
      <c r="CL31" s="110"/>
      <c r="CM31" s="110"/>
      <c r="CN31" s="110"/>
      <c r="CO31" s="110"/>
      <c r="CP31" s="110"/>
      <c r="CQ31" s="110"/>
      <c r="CR31" s="110"/>
      <c r="CS31" s="110">
        <f>データ!AC7</f>
        <v>263.5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100.9</v>
      </c>
      <c r="JD31" s="81"/>
      <c r="JE31" s="81"/>
      <c r="JF31" s="81"/>
      <c r="JG31" s="81"/>
      <c r="JH31" s="81"/>
      <c r="JI31" s="81"/>
      <c r="JJ31" s="81"/>
      <c r="JK31" s="81"/>
      <c r="JL31" s="81"/>
      <c r="JM31" s="81"/>
      <c r="JN31" s="81"/>
      <c r="JO31" s="81"/>
      <c r="JP31" s="81"/>
      <c r="JQ31" s="81"/>
      <c r="JR31" s="81"/>
      <c r="JS31" s="81"/>
      <c r="JT31" s="81"/>
      <c r="JU31" s="82"/>
      <c r="JV31" s="80">
        <f>データ!DL7</f>
        <v>99.6</v>
      </c>
      <c r="JW31" s="81"/>
      <c r="JX31" s="81"/>
      <c r="JY31" s="81"/>
      <c r="JZ31" s="81"/>
      <c r="KA31" s="81"/>
      <c r="KB31" s="81"/>
      <c r="KC31" s="81"/>
      <c r="KD31" s="81"/>
      <c r="KE31" s="81"/>
      <c r="KF31" s="81"/>
      <c r="KG31" s="81"/>
      <c r="KH31" s="81"/>
      <c r="KI31" s="81"/>
      <c r="KJ31" s="81"/>
      <c r="KK31" s="81"/>
      <c r="KL31" s="81"/>
      <c r="KM31" s="81"/>
      <c r="KN31" s="82"/>
      <c r="KO31" s="80">
        <f>データ!DM7</f>
        <v>107.4</v>
      </c>
      <c r="KP31" s="81"/>
      <c r="KQ31" s="81"/>
      <c r="KR31" s="81"/>
      <c r="KS31" s="81"/>
      <c r="KT31" s="81"/>
      <c r="KU31" s="81"/>
      <c r="KV31" s="81"/>
      <c r="KW31" s="81"/>
      <c r="KX31" s="81"/>
      <c r="KY31" s="81"/>
      <c r="KZ31" s="81"/>
      <c r="LA31" s="81"/>
      <c r="LB31" s="81"/>
      <c r="LC31" s="81"/>
      <c r="LD31" s="81"/>
      <c r="LE31" s="81"/>
      <c r="LF31" s="81"/>
      <c r="LG31" s="82"/>
      <c r="LH31" s="80">
        <f>データ!DN7</f>
        <v>114</v>
      </c>
      <c r="LI31" s="81"/>
      <c r="LJ31" s="81"/>
      <c r="LK31" s="81"/>
      <c r="LL31" s="81"/>
      <c r="LM31" s="81"/>
      <c r="LN31" s="81"/>
      <c r="LO31" s="81"/>
      <c r="LP31" s="81"/>
      <c r="LQ31" s="81"/>
      <c r="LR31" s="81"/>
      <c r="LS31" s="81"/>
      <c r="LT31" s="81"/>
      <c r="LU31" s="81"/>
      <c r="LV31" s="81"/>
      <c r="LW31" s="81"/>
      <c r="LX31" s="81"/>
      <c r="LY31" s="81"/>
      <c r="LZ31" s="82"/>
      <c r="MA31" s="80">
        <f>データ!DO7</f>
        <v>107.2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145</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146</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59</v>
      </c>
      <c r="EM52" s="110"/>
      <c r="EN52" s="110"/>
      <c r="EO52" s="110"/>
      <c r="EP52" s="110"/>
      <c r="EQ52" s="110"/>
      <c r="ER52" s="110"/>
      <c r="ES52" s="110"/>
      <c r="ET52" s="110"/>
      <c r="EU52" s="110"/>
      <c r="EV52" s="110"/>
      <c r="EW52" s="110"/>
      <c r="EX52" s="110"/>
      <c r="EY52" s="110"/>
      <c r="EZ52" s="110"/>
      <c r="FA52" s="110"/>
      <c r="FB52" s="110"/>
      <c r="FC52" s="110"/>
      <c r="FD52" s="110"/>
      <c r="FE52" s="110">
        <f>データ!BG7</f>
        <v>44.6</v>
      </c>
      <c r="FF52" s="110"/>
      <c r="FG52" s="110"/>
      <c r="FH52" s="110"/>
      <c r="FI52" s="110"/>
      <c r="FJ52" s="110"/>
      <c r="FK52" s="110"/>
      <c r="FL52" s="110"/>
      <c r="FM52" s="110"/>
      <c r="FN52" s="110"/>
      <c r="FO52" s="110"/>
      <c r="FP52" s="110"/>
      <c r="FQ52" s="110"/>
      <c r="FR52" s="110"/>
      <c r="FS52" s="110"/>
      <c r="FT52" s="110"/>
      <c r="FU52" s="110"/>
      <c r="FV52" s="110"/>
      <c r="FW52" s="110"/>
      <c r="FX52" s="110">
        <f>データ!BH7</f>
        <v>47.4</v>
      </c>
      <c r="FY52" s="110"/>
      <c r="FZ52" s="110"/>
      <c r="GA52" s="110"/>
      <c r="GB52" s="110"/>
      <c r="GC52" s="110"/>
      <c r="GD52" s="110"/>
      <c r="GE52" s="110"/>
      <c r="GF52" s="110"/>
      <c r="GG52" s="110"/>
      <c r="GH52" s="110"/>
      <c r="GI52" s="110"/>
      <c r="GJ52" s="110"/>
      <c r="GK52" s="110"/>
      <c r="GL52" s="110"/>
      <c r="GM52" s="110"/>
      <c r="GN52" s="110"/>
      <c r="GO52" s="110"/>
      <c r="GP52" s="110"/>
      <c r="GQ52" s="110">
        <f>データ!BI7</f>
        <v>51.3</v>
      </c>
      <c r="GR52" s="110"/>
      <c r="GS52" s="110"/>
      <c r="GT52" s="110"/>
      <c r="GU52" s="110"/>
      <c r="GV52" s="110"/>
      <c r="GW52" s="110"/>
      <c r="GX52" s="110"/>
      <c r="GY52" s="110"/>
      <c r="GZ52" s="110"/>
      <c r="HA52" s="110"/>
      <c r="HB52" s="110"/>
      <c r="HC52" s="110"/>
      <c r="HD52" s="110"/>
      <c r="HE52" s="110"/>
      <c r="HF52" s="110"/>
      <c r="HG52" s="110"/>
      <c r="HH52" s="110"/>
      <c r="HI52" s="110"/>
      <c r="HJ52" s="110">
        <f>データ!BJ7</f>
        <v>62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46893</v>
      </c>
      <c r="JD52" s="109"/>
      <c r="JE52" s="109"/>
      <c r="JF52" s="109"/>
      <c r="JG52" s="109"/>
      <c r="JH52" s="109"/>
      <c r="JI52" s="109"/>
      <c r="JJ52" s="109"/>
      <c r="JK52" s="109"/>
      <c r="JL52" s="109"/>
      <c r="JM52" s="109"/>
      <c r="JN52" s="109"/>
      <c r="JO52" s="109"/>
      <c r="JP52" s="109"/>
      <c r="JQ52" s="109"/>
      <c r="JR52" s="109"/>
      <c r="JS52" s="109"/>
      <c r="JT52" s="109"/>
      <c r="JU52" s="109"/>
      <c r="JV52" s="109">
        <f>データ!BR7</f>
        <v>32374</v>
      </c>
      <c r="JW52" s="109"/>
      <c r="JX52" s="109"/>
      <c r="JY52" s="109"/>
      <c r="JZ52" s="109"/>
      <c r="KA52" s="109"/>
      <c r="KB52" s="109"/>
      <c r="KC52" s="109"/>
      <c r="KD52" s="109"/>
      <c r="KE52" s="109"/>
      <c r="KF52" s="109"/>
      <c r="KG52" s="109"/>
      <c r="KH52" s="109"/>
      <c r="KI52" s="109"/>
      <c r="KJ52" s="109"/>
      <c r="KK52" s="109"/>
      <c r="KL52" s="109"/>
      <c r="KM52" s="109"/>
      <c r="KN52" s="109"/>
      <c r="KO52" s="109">
        <f>データ!BS7</f>
        <v>37083</v>
      </c>
      <c r="KP52" s="109"/>
      <c r="KQ52" s="109"/>
      <c r="KR52" s="109"/>
      <c r="KS52" s="109"/>
      <c r="KT52" s="109"/>
      <c r="KU52" s="109"/>
      <c r="KV52" s="109"/>
      <c r="KW52" s="109"/>
      <c r="KX52" s="109"/>
      <c r="KY52" s="109"/>
      <c r="KZ52" s="109"/>
      <c r="LA52" s="109"/>
      <c r="LB52" s="109"/>
      <c r="LC52" s="109"/>
      <c r="LD52" s="109"/>
      <c r="LE52" s="109"/>
      <c r="LF52" s="109"/>
      <c r="LG52" s="109"/>
      <c r="LH52" s="109">
        <f>データ!BT7</f>
        <v>42610</v>
      </c>
      <c r="LI52" s="109"/>
      <c r="LJ52" s="109"/>
      <c r="LK52" s="109"/>
      <c r="LL52" s="109"/>
      <c r="LM52" s="109"/>
      <c r="LN52" s="109"/>
      <c r="LO52" s="109"/>
      <c r="LP52" s="109"/>
      <c r="LQ52" s="109"/>
      <c r="LR52" s="109"/>
      <c r="LS52" s="109"/>
      <c r="LT52" s="109"/>
      <c r="LU52" s="109"/>
      <c r="LV52" s="109"/>
      <c r="LW52" s="109"/>
      <c r="LX52" s="109"/>
      <c r="LY52" s="109"/>
      <c r="LZ52" s="109"/>
      <c r="MA52" s="109">
        <f>データ!BU7</f>
        <v>48329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147</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5590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ztjvZA0i7fd6/H9+VCph25eXLAN38LW1xpFSYU0L3bVIwLwax5Jg+Jtm6YIb4wfiLY7mFf+72xXxHZKO/amtzQ==" saltValue="JK+sttNfpfdjdXkUmqLQZ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113</v>
      </c>
      <c r="AV5" s="59" t="s">
        <v>114</v>
      </c>
      <c r="AW5" s="59" t="s">
        <v>110</v>
      </c>
      <c r="AX5" s="59" t="s">
        <v>111</v>
      </c>
      <c r="AY5" s="59" t="s">
        <v>102</v>
      </c>
      <c r="AZ5" s="59" t="s">
        <v>103</v>
      </c>
      <c r="BA5" s="59" t="s">
        <v>104</v>
      </c>
      <c r="BB5" s="59" t="s">
        <v>105</v>
      </c>
      <c r="BC5" s="59" t="s">
        <v>106</v>
      </c>
      <c r="BD5" s="59" t="s">
        <v>107</v>
      </c>
      <c r="BE5" s="59" t="s">
        <v>108</v>
      </c>
      <c r="BF5" s="59" t="s">
        <v>113</v>
      </c>
      <c r="BG5" s="59" t="s">
        <v>99</v>
      </c>
      <c r="BH5" s="59" t="s">
        <v>115</v>
      </c>
      <c r="BI5" s="59" t="s">
        <v>111</v>
      </c>
      <c r="BJ5" s="59" t="s">
        <v>112</v>
      </c>
      <c r="BK5" s="59" t="s">
        <v>103</v>
      </c>
      <c r="BL5" s="59" t="s">
        <v>104</v>
      </c>
      <c r="BM5" s="59" t="s">
        <v>105</v>
      </c>
      <c r="BN5" s="59" t="s">
        <v>106</v>
      </c>
      <c r="BO5" s="59" t="s">
        <v>107</v>
      </c>
      <c r="BP5" s="59" t="s">
        <v>108</v>
      </c>
      <c r="BQ5" s="59" t="s">
        <v>116</v>
      </c>
      <c r="BR5" s="59" t="s">
        <v>117</v>
      </c>
      <c r="BS5" s="59" t="s">
        <v>110</v>
      </c>
      <c r="BT5" s="59" t="s">
        <v>118</v>
      </c>
      <c r="BU5" s="59" t="s">
        <v>119</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116</v>
      </c>
      <c r="CP5" s="59" t="s">
        <v>109</v>
      </c>
      <c r="CQ5" s="59" t="s">
        <v>110</v>
      </c>
      <c r="CR5" s="59" t="s">
        <v>118</v>
      </c>
      <c r="CS5" s="59" t="s">
        <v>102</v>
      </c>
      <c r="CT5" s="59" t="s">
        <v>103</v>
      </c>
      <c r="CU5" s="59" t="s">
        <v>104</v>
      </c>
      <c r="CV5" s="59" t="s">
        <v>105</v>
      </c>
      <c r="CW5" s="59" t="s">
        <v>106</v>
      </c>
      <c r="CX5" s="59" t="s">
        <v>107</v>
      </c>
      <c r="CY5" s="59" t="s">
        <v>108</v>
      </c>
      <c r="CZ5" s="59" t="s">
        <v>116</v>
      </c>
      <c r="DA5" s="59" t="s">
        <v>117</v>
      </c>
      <c r="DB5" s="59" t="s">
        <v>100</v>
      </c>
      <c r="DC5" s="59" t="s">
        <v>118</v>
      </c>
      <c r="DD5" s="59" t="s">
        <v>102</v>
      </c>
      <c r="DE5" s="59" t="s">
        <v>103</v>
      </c>
      <c r="DF5" s="59" t="s">
        <v>104</v>
      </c>
      <c r="DG5" s="59" t="s">
        <v>105</v>
      </c>
      <c r="DH5" s="59" t="s">
        <v>106</v>
      </c>
      <c r="DI5" s="59" t="s">
        <v>107</v>
      </c>
      <c r="DJ5" s="59" t="s">
        <v>44</v>
      </c>
      <c r="DK5" s="59" t="s">
        <v>98</v>
      </c>
      <c r="DL5" s="59" t="s">
        <v>99</v>
      </c>
      <c r="DM5" s="59" t="s">
        <v>120</v>
      </c>
      <c r="DN5" s="59" t="s">
        <v>118</v>
      </c>
      <c r="DO5" s="59" t="s">
        <v>119</v>
      </c>
      <c r="DP5" s="59" t="s">
        <v>103</v>
      </c>
      <c r="DQ5" s="59" t="s">
        <v>104</v>
      </c>
      <c r="DR5" s="59" t="s">
        <v>105</v>
      </c>
      <c r="DS5" s="59" t="s">
        <v>106</v>
      </c>
      <c r="DT5" s="59" t="s">
        <v>107</v>
      </c>
      <c r="DU5" s="59" t="s">
        <v>108</v>
      </c>
    </row>
    <row r="6" spans="1:125" s="66" customFormat="1" x14ac:dyDescent="0.15">
      <c r="A6" s="49" t="s">
        <v>121</v>
      </c>
      <c r="B6" s="60">
        <f>B8</f>
        <v>2017</v>
      </c>
      <c r="C6" s="60">
        <f t="shared" ref="C6:X6" si="1">C8</f>
        <v>392014</v>
      </c>
      <c r="D6" s="60">
        <f t="shared" si="1"/>
        <v>47</v>
      </c>
      <c r="E6" s="60">
        <f t="shared" si="1"/>
        <v>14</v>
      </c>
      <c r="F6" s="60">
        <f t="shared" si="1"/>
        <v>0</v>
      </c>
      <c r="G6" s="60">
        <f t="shared" si="1"/>
        <v>4</v>
      </c>
      <c r="H6" s="60" t="str">
        <f>SUBSTITUTE(H8,"　","")</f>
        <v>高知県高知市</v>
      </c>
      <c r="I6" s="60" t="str">
        <f t="shared" si="1"/>
        <v>桂浜公園駐車場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42</v>
      </c>
      <c r="S6" s="62" t="str">
        <f t="shared" si="1"/>
        <v>商業施設</v>
      </c>
      <c r="T6" s="62" t="str">
        <f t="shared" si="1"/>
        <v>無</v>
      </c>
      <c r="U6" s="63">
        <f t="shared" si="1"/>
        <v>17092</v>
      </c>
      <c r="V6" s="63">
        <f t="shared" si="1"/>
        <v>500</v>
      </c>
      <c r="W6" s="63">
        <f t="shared" si="1"/>
        <v>800</v>
      </c>
      <c r="X6" s="62" t="str">
        <f t="shared" si="1"/>
        <v>利用料金制</v>
      </c>
      <c r="Y6" s="64">
        <f>IF(Y8="-",NA(),Y8)</f>
        <v>243.7</v>
      </c>
      <c r="Z6" s="64">
        <f t="shared" ref="Z6:AH6" si="2">IF(Z8="-",NA(),Z8)</f>
        <v>180.6</v>
      </c>
      <c r="AA6" s="64">
        <f t="shared" si="2"/>
        <v>190</v>
      </c>
      <c r="AB6" s="64">
        <f t="shared" si="2"/>
        <v>205.5</v>
      </c>
      <c r="AC6" s="64">
        <f t="shared" si="2"/>
        <v>263.5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59</v>
      </c>
      <c r="BG6" s="64">
        <f t="shared" ref="BG6:BO6" si="5">IF(BG8="-",NA(),BG8)</f>
        <v>44.6</v>
      </c>
      <c r="BH6" s="64">
        <f t="shared" si="5"/>
        <v>47.4</v>
      </c>
      <c r="BI6" s="64">
        <f t="shared" si="5"/>
        <v>51.3</v>
      </c>
      <c r="BJ6" s="64">
        <f t="shared" si="5"/>
        <v>62</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46893</v>
      </c>
      <c r="BR6" s="65">
        <f t="shared" ref="BR6:BZ6" si="6">IF(BR8="-",NA(),BR8)</f>
        <v>32374</v>
      </c>
      <c r="BS6" s="65">
        <f t="shared" si="6"/>
        <v>37083</v>
      </c>
      <c r="BT6" s="65">
        <f t="shared" si="6"/>
        <v>42610</v>
      </c>
      <c r="BU6" s="65">
        <f t="shared" si="6"/>
        <v>48329</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122</v>
      </c>
      <c r="CM6" s="63">
        <f t="shared" ref="CM6:CN6" si="7">CM8</f>
        <v>0</v>
      </c>
      <c r="CN6" s="63">
        <f t="shared" si="7"/>
        <v>5590</v>
      </c>
      <c r="CO6" s="64"/>
      <c r="CP6" s="64"/>
      <c r="CQ6" s="64"/>
      <c r="CR6" s="64"/>
      <c r="CS6" s="64"/>
      <c r="CT6" s="64"/>
      <c r="CU6" s="64"/>
      <c r="CV6" s="64"/>
      <c r="CW6" s="64"/>
      <c r="CX6" s="64"/>
      <c r="CY6" s="61" t="s">
        <v>123</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100.9</v>
      </c>
      <c r="DL6" s="64">
        <f t="shared" ref="DL6:DT6" si="9">IF(DL8="-",NA(),DL8)</f>
        <v>99.6</v>
      </c>
      <c r="DM6" s="64">
        <f t="shared" si="9"/>
        <v>107.4</v>
      </c>
      <c r="DN6" s="64">
        <f t="shared" si="9"/>
        <v>114</v>
      </c>
      <c r="DO6" s="64">
        <f t="shared" si="9"/>
        <v>107.2</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124</v>
      </c>
      <c r="B7" s="60">
        <f t="shared" ref="B7:X7" si="10">B8</f>
        <v>2017</v>
      </c>
      <c r="C7" s="60">
        <f t="shared" si="10"/>
        <v>392014</v>
      </c>
      <c r="D7" s="60">
        <f t="shared" si="10"/>
        <v>47</v>
      </c>
      <c r="E7" s="60">
        <f t="shared" si="10"/>
        <v>14</v>
      </c>
      <c r="F7" s="60">
        <f t="shared" si="10"/>
        <v>0</v>
      </c>
      <c r="G7" s="60">
        <f t="shared" si="10"/>
        <v>4</v>
      </c>
      <c r="H7" s="60" t="str">
        <f t="shared" si="10"/>
        <v>高知県　高知市</v>
      </c>
      <c r="I7" s="60" t="str">
        <f t="shared" si="10"/>
        <v>桂浜公園駐車場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42</v>
      </c>
      <c r="S7" s="62" t="str">
        <f t="shared" si="10"/>
        <v>商業施設</v>
      </c>
      <c r="T7" s="62" t="str">
        <f t="shared" si="10"/>
        <v>無</v>
      </c>
      <c r="U7" s="63">
        <f t="shared" si="10"/>
        <v>17092</v>
      </c>
      <c r="V7" s="63">
        <f t="shared" si="10"/>
        <v>500</v>
      </c>
      <c r="W7" s="63">
        <f t="shared" si="10"/>
        <v>800</v>
      </c>
      <c r="X7" s="62" t="str">
        <f t="shared" si="10"/>
        <v>利用料金制</v>
      </c>
      <c r="Y7" s="64">
        <f>Y8</f>
        <v>243.7</v>
      </c>
      <c r="Z7" s="64">
        <f t="shared" ref="Z7:AH7" si="11">Z8</f>
        <v>180.6</v>
      </c>
      <c r="AA7" s="64">
        <f t="shared" si="11"/>
        <v>190</v>
      </c>
      <c r="AB7" s="64">
        <f t="shared" si="11"/>
        <v>205.5</v>
      </c>
      <c r="AC7" s="64">
        <f t="shared" si="11"/>
        <v>263.5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59</v>
      </c>
      <c r="BG7" s="64">
        <f t="shared" ref="BG7:BO7" si="14">BG8</f>
        <v>44.6</v>
      </c>
      <c r="BH7" s="64">
        <f t="shared" si="14"/>
        <v>47.4</v>
      </c>
      <c r="BI7" s="64">
        <f t="shared" si="14"/>
        <v>51.3</v>
      </c>
      <c r="BJ7" s="64">
        <f t="shared" si="14"/>
        <v>62</v>
      </c>
      <c r="BK7" s="64">
        <f t="shared" si="14"/>
        <v>37.6</v>
      </c>
      <c r="BL7" s="64">
        <f t="shared" si="14"/>
        <v>40.700000000000003</v>
      </c>
      <c r="BM7" s="64">
        <f t="shared" si="14"/>
        <v>38.200000000000003</v>
      </c>
      <c r="BN7" s="64">
        <f t="shared" si="14"/>
        <v>34.6</v>
      </c>
      <c r="BO7" s="64">
        <f t="shared" si="14"/>
        <v>37.6</v>
      </c>
      <c r="BP7" s="61"/>
      <c r="BQ7" s="65">
        <f>BQ8</f>
        <v>46893</v>
      </c>
      <c r="BR7" s="65">
        <f t="shared" ref="BR7:BZ7" si="15">BR8</f>
        <v>32374</v>
      </c>
      <c r="BS7" s="65">
        <f t="shared" si="15"/>
        <v>37083</v>
      </c>
      <c r="BT7" s="65">
        <f t="shared" si="15"/>
        <v>42610</v>
      </c>
      <c r="BU7" s="65">
        <f t="shared" si="15"/>
        <v>48329</v>
      </c>
      <c r="BV7" s="65">
        <f t="shared" si="15"/>
        <v>6777</v>
      </c>
      <c r="BW7" s="65">
        <f t="shared" si="15"/>
        <v>7496</v>
      </c>
      <c r="BX7" s="65">
        <f t="shared" si="15"/>
        <v>6967</v>
      </c>
      <c r="BY7" s="65">
        <f t="shared" si="15"/>
        <v>7138</v>
      </c>
      <c r="BZ7" s="65">
        <f t="shared" si="15"/>
        <v>8131</v>
      </c>
      <c r="CA7" s="63"/>
      <c r="CB7" s="64" t="s">
        <v>125</v>
      </c>
      <c r="CC7" s="64" t="s">
        <v>125</v>
      </c>
      <c r="CD7" s="64" t="s">
        <v>125</v>
      </c>
      <c r="CE7" s="64" t="s">
        <v>125</v>
      </c>
      <c r="CF7" s="64" t="s">
        <v>125</v>
      </c>
      <c r="CG7" s="64" t="s">
        <v>125</v>
      </c>
      <c r="CH7" s="64" t="s">
        <v>125</v>
      </c>
      <c r="CI7" s="64" t="s">
        <v>125</v>
      </c>
      <c r="CJ7" s="64" t="s">
        <v>125</v>
      </c>
      <c r="CK7" s="64" t="s">
        <v>123</v>
      </c>
      <c r="CL7" s="61"/>
      <c r="CM7" s="63">
        <f>CM8</f>
        <v>0</v>
      </c>
      <c r="CN7" s="63">
        <f>CN8</f>
        <v>5590</v>
      </c>
      <c r="CO7" s="64" t="s">
        <v>125</v>
      </c>
      <c r="CP7" s="64" t="s">
        <v>125</v>
      </c>
      <c r="CQ7" s="64" t="s">
        <v>125</v>
      </c>
      <c r="CR7" s="64" t="s">
        <v>125</v>
      </c>
      <c r="CS7" s="64" t="s">
        <v>125</v>
      </c>
      <c r="CT7" s="64" t="s">
        <v>125</v>
      </c>
      <c r="CU7" s="64" t="s">
        <v>125</v>
      </c>
      <c r="CV7" s="64" t="s">
        <v>125</v>
      </c>
      <c r="CW7" s="64" t="s">
        <v>125</v>
      </c>
      <c r="CX7" s="64" t="s">
        <v>123</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100.9</v>
      </c>
      <c r="DL7" s="64">
        <f t="shared" ref="DL7:DT7" si="17">DL8</f>
        <v>99.6</v>
      </c>
      <c r="DM7" s="64">
        <f t="shared" si="17"/>
        <v>107.4</v>
      </c>
      <c r="DN7" s="64">
        <f t="shared" si="17"/>
        <v>114</v>
      </c>
      <c r="DO7" s="64">
        <f t="shared" si="17"/>
        <v>107.2</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392014</v>
      </c>
      <c r="D8" s="67">
        <v>47</v>
      </c>
      <c r="E8" s="67">
        <v>14</v>
      </c>
      <c r="F8" s="67">
        <v>0</v>
      </c>
      <c r="G8" s="67">
        <v>4</v>
      </c>
      <c r="H8" s="67" t="s">
        <v>126</v>
      </c>
      <c r="I8" s="67" t="s">
        <v>127</v>
      </c>
      <c r="J8" s="67" t="s">
        <v>128</v>
      </c>
      <c r="K8" s="67" t="s">
        <v>129</v>
      </c>
      <c r="L8" s="67" t="s">
        <v>130</v>
      </c>
      <c r="M8" s="67" t="s">
        <v>131</v>
      </c>
      <c r="N8" s="67" t="s">
        <v>132</v>
      </c>
      <c r="O8" s="68" t="s">
        <v>133</v>
      </c>
      <c r="P8" s="69" t="s">
        <v>134</v>
      </c>
      <c r="Q8" s="69" t="s">
        <v>135</v>
      </c>
      <c r="R8" s="70">
        <v>42</v>
      </c>
      <c r="S8" s="69" t="s">
        <v>136</v>
      </c>
      <c r="T8" s="69" t="s">
        <v>137</v>
      </c>
      <c r="U8" s="70">
        <v>17092</v>
      </c>
      <c r="V8" s="70">
        <v>500</v>
      </c>
      <c r="W8" s="70">
        <v>800</v>
      </c>
      <c r="X8" s="69" t="s">
        <v>138</v>
      </c>
      <c r="Y8" s="71">
        <v>243.7</v>
      </c>
      <c r="Z8" s="71">
        <v>180.6</v>
      </c>
      <c r="AA8" s="71">
        <v>190</v>
      </c>
      <c r="AB8" s="71">
        <v>205.5</v>
      </c>
      <c r="AC8" s="71">
        <v>263.5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59</v>
      </c>
      <c r="BG8" s="71">
        <v>44.6</v>
      </c>
      <c r="BH8" s="71">
        <v>47.4</v>
      </c>
      <c r="BI8" s="71">
        <v>51.3</v>
      </c>
      <c r="BJ8" s="71">
        <v>62</v>
      </c>
      <c r="BK8" s="71">
        <v>37.6</v>
      </c>
      <c r="BL8" s="71">
        <v>40.700000000000003</v>
      </c>
      <c r="BM8" s="71">
        <v>38.200000000000003</v>
      </c>
      <c r="BN8" s="71">
        <v>34.6</v>
      </c>
      <c r="BO8" s="71">
        <v>37.6</v>
      </c>
      <c r="BP8" s="68">
        <v>26.4</v>
      </c>
      <c r="BQ8" s="72">
        <v>46893</v>
      </c>
      <c r="BR8" s="72">
        <v>32374</v>
      </c>
      <c r="BS8" s="72">
        <v>37083</v>
      </c>
      <c r="BT8" s="73">
        <v>42610</v>
      </c>
      <c r="BU8" s="73">
        <v>48329</v>
      </c>
      <c r="BV8" s="72">
        <v>6777</v>
      </c>
      <c r="BW8" s="72">
        <v>7496</v>
      </c>
      <c r="BX8" s="72">
        <v>6967</v>
      </c>
      <c r="BY8" s="72">
        <v>7138</v>
      </c>
      <c r="BZ8" s="72">
        <v>8131</v>
      </c>
      <c r="CA8" s="70">
        <v>15069</v>
      </c>
      <c r="CB8" s="71" t="s">
        <v>130</v>
      </c>
      <c r="CC8" s="71" t="s">
        <v>130</v>
      </c>
      <c r="CD8" s="71" t="s">
        <v>130</v>
      </c>
      <c r="CE8" s="71" t="s">
        <v>130</v>
      </c>
      <c r="CF8" s="71" t="s">
        <v>130</v>
      </c>
      <c r="CG8" s="71" t="s">
        <v>130</v>
      </c>
      <c r="CH8" s="71" t="s">
        <v>130</v>
      </c>
      <c r="CI8" s="71" t="s">
        <v>130</v>
      </c>
      <c r="CJ8" s="71" t="s">
        <v>130</v>
      </c>
      <c r="CK8" s="71" t="s">
        <v>130</v>
      </c>
      <c r="CL8" s="68" t="s">
        <v>130</v>
      </c>
      <c r="CM8" s="70">
        <v>0</v>
      </c>
      <c r="CN8" s="70">
        <v>5590</v>
      </c>
      <c r="CO8" s="71" t="s">
        <v>130</v>
      </c>
      <c r="CP8" s="71" t="s">
        <v>130</v>
      </c>
      <c r="CQ8" s="71" t="s">
        <v>130</v>
      </c>
      <c r="CR8" s="71" t="s">
        <v>130</v>
      </c>
      <c r="CS8" s="71" t="s">
        <v>130</v>
      </c>
      <c r="CT8" s="71" t="s">
        <v>130</v>
      </c>
      <c r="CU8" s="71" t="s">
        <v>130</v>
      </c>
      <c r="CV8" s="71" t="s">
        <v>130</v>
      </c>
      <c r="CW8" s="71" t="s">
        <v>130</v>
      </c>
      <c r="CX8" s="71" t="s">
        <v>130</v>
      </c>
      <c r="CY8" s="68" t="s">
        <v>130</v>
      </c>
      <c r="CZ8" s="71">
        <v>0</v>
      </c>
      <c r="DA8" s="71">
        <v>0</v>
      </c>
      <c r="DB8" s="71">
        <v>0</v>
      </c>
      <c r="DC8" s="71">
        <v>0</v>
      </c>
      <c r="DD8" s="71">
        <v>0</v>
      </c>
      <c r="DE8" s="71">
        <v>84.4</v>
      </c>
      <c r="DF8" s="71">
        <v>78.400000000000006</v>
      </c>
      <c r="DG8" s="71">
        <v>70.5</v>
      </c>
      <c r="DH8" s="71">
        <v>59.2</v>
      </c>
      <c r="DI8" s="71">
        <v>62.4</v>
      </c>
      <c r="DJ8" s="68">
        <v>120.3</v>
      </c>
      <c r="DK8" s="71">
        <v>100.9</v>
      </c>
      <c r="DL8" s="71">
        <v>99.6</v>
      </c>
      <c r="DM8" s="71">
        <v>107.4</v>
      </c>
      <c r="DN8" s="71">
        <v>114</v>
      </c>
      <c r="DO8" s="71">
        <v>107.2</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139</v>
      </c>
      <c r="C10" s="78" t="s">
        <v>140</v>
      </c>
      <c r="D10" s="78" t="s">
        <v>141</v>
      </c>
      <c r="E10" s="78" t="s">
        <v>142</v>
      </c>
      <c r="F10" s="78" t="s">
        <v>143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2019-02-01T01:47:44Z</cp:lastPrinted>
  <dcterms:created xsi:type="dcterms:W3CDTF">2018-12-07T10:36:42Z</dcterms:created>
  <dcterms:modified xsi:type="dcterms:W3CDTF">2019-02-01T01:47:46Z</dcterms:modified>
  <cp:category/>
</cp:coreProperties>
</file>