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財政事情\11.4月以降\調査もの\平成30年度\310117_【0129〆】公営企業に係る経営比較分析表（平成29年度決算）の分析等について\02_各課回答\03_駐車場\"/>
    </mc:Choice>
  </mc:AlternateContent>
  <workbookProtection workbookAlgorithmName="SHA-512" workbookHashValue="MC/BXmQfLGx7tdXt0vUQNtzTKmrAQaFwoYRAjwX+XzaaSXo99dm6BSgmQSmcXxhKyTgiBw/aN27pGzpB9fx00A==" workbookSaltValue="FXQ95A26q/tp3tllJbKFCg=="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HJ30" i="4"/>
  <c r="IT76" i="4"/>
  <c r="CS51" i="4"/>
  <c r="MA51" i="4"/>
  <c r="CS30" i="4"/>
  <c r="C11" i="5"/>
  <c r="D11" i="5"/>
  <c r="E11" i="5"/>
  <c r="B11" i="5"/>
  <c r="BK76" i="4" l="1"/>
  <c r="LH51" i="4"/>
  <c r="LT76" i="4"/>
  <c r="GQ51" i="4"/>
  <c r="BZ30" i="4"/>
  <c r="LH30" i="4"/>
  <c r="IE76" i="4"/>
  <c r="BZ51" i="4"/>
  <c r="GQ30" i="4"/>
  <c r="HP76" i="4"/>
  <c r="BG30" i="4"/>
  <c r="AV76" i="4"/>
  <c r="KO51" i="4"/>
  <c r="FX30" i="4"/>
  <c r="LE76" i="4"/>
  <c r="FX51" i="4"/>
  <c r="KO30" i="4"/>
  <c r="BG51" i="4"/>
  <c r="KP76" i="4"/>
  <c r="HA76" i="4"/>
  <c r="AN51" i="4"/>
  <c r="FE30" i="4"/>
  <c r="AN30" i="4"/>
  <c r="FE51" i="4"/>
  <c r="AG76" i="4"/>
  <c r="JV51" i="4"/>
  <c r="JV30" i="4"/>
  <c r="JC51" i="4"/>
  <c r="KA76" i="4"/>
  <c r="EL51" i="4"/>
  <c r="JC30" i="4"/>
  <c r="GL76" i="4"/>
  <c r="U51" i="4"/>
  <c r="EL30" i="4"/>
  <c r="U30" i="4"/>
  <c r="R76" i="4"/>
</calcChain>
</file>

<file path=xl/sharedStrings.xml><?xml version="1.0" encoding="utf-8"?>
<sst xmlns="http://schemas.openxmlformats.org/spreadsheetml/2006/main" count="288" uniqueCount="152">
  <si>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</si>
  <si>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</si>
  <si>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</si>
  <si>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</si>
  <si>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</si>
  <si>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</si>
  <si>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</si>
  <si>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</si>
  <si>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</si>
  <si>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</si>
  <si>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</si>
  <si>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</si>
  <si>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</si>
  <si>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</si>
  <si>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</si>
  <si>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</si>
  <si>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</si>
  <si>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</si>
  <si>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</si>
  <si>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</si>
  <si>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</si>
  <si>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</si>
  <si>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</si>
  <si>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</si>
  <si>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</si>
  <si>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</si>
  <si>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</si>
  <si>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</si>
  <si>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</si>
  <si>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</si>
  <si>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</si>
  <si>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</si>
  <si>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</si>
  <si>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</si>
  <si>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</si>
  <si>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</si>
  <si>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</si>
  <si>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</si>
  <si>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</si>
  <si>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</si>
  <si>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</si>
  <si>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</si>
  <si>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</si>
  <si>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</si>
  <si>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</si>
  <si>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</si>
  <si>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</si>
  <si>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</si>
  <si>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</si>
  <si>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</si>
  <si>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</si>
  <si>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</si>
  <si>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</si>
  <si>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</si>
  <si>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</si>
  <si>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</si>
  <si>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</si>
  <si>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</si>
  <si>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</si>
  <si>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</si>
  <si>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</si>
  <si>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</si>
  <si>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</si>
  <si>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</si>
  <si>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</si>
  <si>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</si>
  <si>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</si>
  <si>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</si>
  <si>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</si>
  <si>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</si>
  <si>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</si>
  <si>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</si>
  <si>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</si>
  <si>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</si>
  <si>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</si>
  <si>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</si>
  <si>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</si>
  <si>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</si>
  <si>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</si>
  <si>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</si>
  <si>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</si>
  <si>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</si>
  <si>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</si>
  <si>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</si>
  <si>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</si>
  <si>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</si>
  <si>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</si>
  <si>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</si>
  <si>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</si>
  <si>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</si>
  <si>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</si>
  <si>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</si>
  <si>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</si>
  <si>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</si>
  <si>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</si>
  <si>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</si>
  <si>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</si>
  <si>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</si>
  <si>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</si>
  <si>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</si>
  <si>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</si>
  <si>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</si>
  <si>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</si>
  <si>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</si>
  <si>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</si>
  <si>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</si>
  <si>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</si>
  <si>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</si>
  <si>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</si>
  <si>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</si>
  <si>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</si>
  <si>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</si>
  <si>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</si>
  <si>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当該値(N-2)</t>
    <phoneticPr fontId="5"/>
  </si>
  <si>
    <t>当該値(N)</t>
    <phoneticPr fontId="5"/>
  </si>
  <si>
    <t>当該値(N-2)</t>
    <phoneticPr fontId="5"/>
  </si>
  <si>
    <t>当該値(N-4)</t>
    <phoneticPr fontId="5"/>
  </si>
  <si>
    <t>当該値(N-3)</t>
    <phoneticPr fontId="5"/>
  </si>
  <si>
    <t>当該値(N-1)</t>
    <phoneticPr fontId="5"/>
  </si>
  <si>
    <t>当該値(N-2)</t>
    <phoneticPr fontId="5"/>
  </si>
  <si>
    <t>当該値(N-4)</t>
    <phoneticPr fontId="5"/>
  </si>
  <si>
    <t>当該値(N)</t>
    <phoneticPr fontId="5"/>
  </si>
  <si>
    <t>当該値(N-4)</t>
    <phoneticPr fontId="5"/>
  </si>
  <si>
    <t>当該値(N-1)</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</si>
  <si>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</si>
  <si>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</si>
  <si>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</si>
  <si>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</si>
  <si>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</si>
  <si>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</si>
  <si>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高知県　高知市</t>
  </si>
  <si>
    <t>南御座駐車場</t>
  </si>
  <si>
    <t>法非適用</t>
  </si>
  <si>
    <t>駐車場整備事業</t>
  </si>
  <si>
    <t>-</t>
  </si>
  <si>
    <t>Ａ３Ｂ１</t>
  </si>
  <si>
    <t>非設置</t>
  </si>
  <si>
    <t>該当数値なし</t>
  </si>
  <si>
    <t>広場式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</si>
  <si>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</si>
  <si>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</si>
  <si>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</si>
  <si>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</si>
  <si>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</si>
  <si>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</si>
  <si>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</si>
  <si>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</si>
  <si>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届出駐車場</t>
    <rPh sb="0" eb="2">
      <t>トドケデ</t>
    </rPh>
    <rPh sb="2" eb="4">
      <t>チュウシャ</t>
    </rPh>
    <rPh sb="4" eb="5">
      <t>ジョウ</t>
    </rPh>
    <phoneticPr fontId="5"/>
  </si>
  <si>
    <t>　稼動率については全国平均や類似施設平均値と比較すると低い水準ではあるが，本駐車場は月ぎめ利用のみとなっており，稼動率は，平成25年度以降毎年100.0％と高い水準を確保しており，収益的収支比率においても全国平均や類似施設平均と比較して高い値で推移している。
　また，売上高ＧＯＰ比率についても，類似施設平均値と比較して高い値で推移しているが，これは本駐車場が広場式で設備等がなく，維持管理経費が低く抑えられている等の要因が考えられる。
　ＥＢＩＴＤＡについては，全国平均や類似施設平均値と比較して低い水準であるが，これは，本駐車場が中心市街地から一定の距離がある場所に位置しており，周辺状況を勘案し，駐車料金を低く設定していることが要因と考えられる。</t>
  </si>
  <si>
    <t>　本駐車場は中心市街地からは一定の距離がある立地であるが，敷地面積が広いため敷地地価は高くなっている。
　一方で，広場式駐車場であり機械設備等がないため，設備投資見込額は発生しない.
　</t>
  </si>
  <si>
    <t>　本駐車場は月ぎめのみとなっており，100.0％と年間を通して高い稼動率となっている。
　また収益的収支比率も高い値で推移しており，全国平均や類似施設平均値との比較でも，高い水準となっている</t>
  </si>
  <si>
    <t>　今後も，指定管理者と連携し，利用台数・料金収入の確保と経費削減に努め，現在の高い収益性の確保と健全な経営に努める。</t>
    <rPh sb="39" eb="40">
      <t>タカ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</si>
</sst>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1275.5999999999999</c:v>
                </c:pt>
                <c:pt idx="1">
                  <c:v>1236.5999999999999</c:v>
                </c:pt>
                <c:pt idx="2">
                  <c:v>1098.3</c:v>
                </c:pt>
                <c:pt idx="3">
                  <c:v>1051.9000000000001</c:v>
                </c:pt>
                <c:pt idx="4">
                  <c:v>978.9</c:v>
                </c:pt>
              </c:numCache>
            </c:numRef>
          </c:val>
          <c:extLst xmlns:c16r2="http://schemas.microsoft.com/office/drawing/2015/06/chart">
            <c:ext xmlns:c16="http://schemas.microsoft.com/office/drawing/2014/chart" uri="{C3380CC4-5D6E-409C-BE32-E72D297353CC}">
              <c16:uniqueId val="{00000000-D0C2-4234-8F93-30CD617F42C3}"/>
            </c:ext>
          </c:extLst>
        </c:ser>
        <c:dLbls>
          <c:showLegendKey val="0"/>
          <c:showVal val="0"/>
          <c:showCatName val="0"/>
          <c:showSerName val="0"/>
          <c:showPercent val="0"/>
          <c:showBubbleSize val="0"/>
        </c:dLbls>
        <c:gapWidth val="150"/>
        <c:axId val="190863056"/>
        <c:axId val="1908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D0C2-4234-8F93-30CD617F42C3}"/>
            </c:ext>
          </c:extLst>
        </c:ser>
        <c:dLbls>
          <c:showLegendKey val="0"/>
          <c:showVal val="0"/>
          <c:showCatName val="0"/>
          <c:showSerName val="0"/>
          <c:showPercent val="0"/>
          <c:showBubbleSize val="0"/>
        </c:dLbls>
        <c:marker val="1"/>
        <c:smooth val="0"/>
        <c:axId val="190863056"/>
        <c:axId val="190863440"/>
      </c:lineChart>
      <c:dateAx>
        <c:axId val="190863056"/>
        <c:scaling>
          <c:orientation val="minMax"/>
        </c:scaling>
        <c:delete val="1"/>
        <c:axPos val="b"/>
        <c:numFmt formatCode="ge" sourceLinked="1"/>
        <c:majorTickMark val="none"/>
        <c:minorTickMark val="none"/>
        <c:tickLblPos val="none"/>
        <c:crossAx val="190863440"/>
        <c:crosses val="autoZero"/>
        <c:auto val="1"/>
        <c:lblOffset val="100"/>
        <c:baseTimeUnit val="years"/>
      </c:dateAx>
      <c:valAx>
        <c:axId val="190863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0863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A7-4FBA-8641-E566EAB624A5}"/>
            </c:ext>
          </c:extLst>
        </c:ser>
        <c:dLbls>
          <c:showLegendKey val="0"/>
          <c:showVal val="0"/>
          <c:showCatName val="0"/>
          <c:showSerName val="0"/>
          <c:showPercent val="0"/>
          <c:showBubbleSize val="0"/>
        </c:dLbls>
        <c:gapWidth val="150"/>
        <c:axId val="191059112"/>
        <c:axId val="19106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E8A7-4FBA-8641-E566EAB624A5}"/>
            </c:ext>
          </c:extLst>
        </c:ser>
        <c:dLbls>
          <c:showLegendKey val="0"/>
          <c:showVal val="0"/>
          <c:showCatName val="0"/>
          <c:showSerName val="0"/>
          <c:showPercent val="0"/>
          <c:showBubbleSize val="0"/>
        </c:dLbls>
        <c:marker val="1"/>
        <c:smooth val="0"/>
        <c:axId val="191059112"/>
        <c:axId val="191065640"/>
      </c:lineChart>
      <c:dateAx>
        <c:axId val="191059112"/>
        <c:scaling>
          <c:orientation val="minMax"/>
        </c:scaling>
        <c:delete val="1"/>
        <c:axPos val="b"/>
        <c:numFmt formatCode="ge" sourceLinked="1"/>
        <c:majorTickMark val="none"/>
        <c:minorTickMark val="none"/>
        <c:tickLblPos val="none"/>
        <c:crossAx val="191065640"/>
        <c:crosses val="autoZero"/>
        <c:auto val="1"/>
        <c:lblOffset val="100"/>
        <c:baseTimeUnit val="years"/>
      </c:dateAx>
      <c:valAx>
        <c:axId val="191065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05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532-4932-9EDB-45D9BACA5CA1}"/>
            </c:ext>
          </c:extLst>
        </c:ser>
        <c:dLbls>
          <c:showLegendKey val="0"/>
          <c:showVal val="0"/>
          <c:showCatName val="0"/>
          <c:showSerName val="0"/>
          <c:showPercent val="0"/>
          <c:showBubbleSize val="0"/>
        </c:dLbls>
        <c:gapWidth val="150"/>
        <c:axId val="191117544"/>
        <c:axId val="19141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532-4932-9EDB-45D9BACA5CA1}"/>
            </c:ext>
          </c:extLst>
        </c:ser>
        <c:dLbls>
          <c:showLegendKey val="0"/>
          <c:showVal val="0"/>
          <c:showCatName val="0"/>
          <c:showSerName val="0"/>
          <c:showPercent val="0"/>
          <c:showBubbleSize val="0"/>
        </c:dLbls>
        <c:marker val="1"/>
        <c:smooth val="0"/>
        <c:axId val="191117544"/>
        <c:axId val="191414160"/>
      </c:lineChart>
      <c:dateAx>
        <c:axId val="191117544"/>
        <c:scaling>
          <c:orientation val="minMax"/>
        </c:scaling>
        <c:delete val="1"/>
        <c:axPos val="b"/>
        <c:numFmt formatCode="ge" sourceLinked="1"/>
        <c:majorTickMark val="none"/>
        <c:minorTickMark val="none"/>
        <c:tickLblPos val="none"/>
        <c:crossAx val="191414160"/>
        <c:crosses val="autoZero"/>
        <c:auto val="1"/>
        <c:lblOffset val="100"/>
        <c:baseTimeUnit val="years"/>
      </c:dateAx>
      <c:valAx>
        <c:axId val="191414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1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AC77-4FFE-8FFF-57B3A1646F70}"/>
            </c:ext>
          </c:extLst>
        </c:ser>
        <c:dLbls>
          <c:showLegendKey val="0"/>
          <c:showVal val="0"/>
          <c:showCatName val="0"/>
          <c:showSerName val="0"/>
          <c:showPercent val="0"/>
          <c:showBubbleSize val="0"/>
        </c:dLbls>
        <c:gapWidth val="150"/>
        <c:axId val="191416200"/>
        <c:axId val="19150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AC77-4FFE-8FFF-57B3A1646F70}"/>
            </c:ext>
          </c:extLst>
        </c:ser>
        <c:dLbls>
          <c:showLegendKey val="0"/>
          <c:showVal val="0"/>
          <c:showCatName val="0"/>
          <c:showSerName val="0"/>
          <c:showPercent val="0"/>
          <c:showBubbleSize val="0"/>
        </c:dLbls>
        <c:marker val="1"/>
        <c:smooth val="0"/>
        <c:axId val="191416200"/>
        <c:axId val="191507928"/>
      </c:lineChart>
      <c:dateAx>
        <c:axId val="191416200"/>
        <c:scaling>
          <c:orientation val="minMax"/>
        </c:scaling>
        <c:delete val="1"/>
        <c:axPos val="b"/>
        <c:numFmt formatCode="ge" sourceLinked="1"/>
        <c:majorTickMark val="none"/>
        <c:minorTickMark val="none"/>
        <c:tickLblPos val="none"/>
        <c:crossAx val="191507928"/>
        <c:crosses val="autoZero"/>
        <c:auto val="1"/>
        <c:lblOffset val="100"/>
        <c:baseTimeUnit val="years"/>
      </c:dateAx>
      <c:valAx>
        <c:axId val="191507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41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C69-49C2-83AD-B10875FB71B7}"/>
            </c:ext>
          </c:extLst>
        </c:ser>
        <c:dLbls>
          <c:showLegendKey val="0"/>
          <c:showVal val="0"/>
          <c:showCatName val="0"/>
          <c:showSerName val="0"/>
          <c:showPercent val="0"/>
          <c:showBubbleSize val="0"/>
        </c:dLbls>
        <c:gapWidth val="150"/>
        <c:axId val="191488488"/>
        <c:axId val="19116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3C69-49C2-83AD-B10875FB71B7}"/>
            </c:ext>
          </c:extLst>
        </c:ser>
        <c:dLbls>
          <c:showLegendKey val="0"/>
          <c:showVal val="0"/>
          <c:showCatName val="0"/>
          <c:showSerName val="0"/>
          <c:showPercent val="0"/>
          <c:showBubbleSize val="0"/>
        </c:dLbls>
        <c:marker val="1"/>
        <c:smooth val="0"/>
        <c:axId val="191488488"/>
        <c:axId val="191167984"/>
      </c:lineChart>
      <c:dateAx>
        <c:axId val="191488488"/>
        <c:scaling>
          <c:orientation val="minMax"/>
        </c:scaling>
        <c:delete val="1"/>
        <c:axPos val="b"/>
        <c:numFmt formatCode="ge" sourceLinked="1"/>
        <c:majorTickMark val="none"/>
        <c:minorTickMark val="none"/>
        <c:tickLblPos val="none"/>
        <c:crossAx val="191167984"/>
        <c:crosses val="autoZero"/>
        <c:auto val="1"/>
        <c:lblOffset val="100"/>
        <c:baseTimeUnit val="years"/>
      </c:dateAx>
      <c:valAx>
        <c:axId val="19116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488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57-4950-BDA6-8D88E5574B6E}"/>
            </c:ext>
          </c:extLst>
        </c:ser>
        <c:dLbls>
          <c:showLegendKey val="0"/>
          <c:showVal val="0"/>
          <c:showCatName val="0"/>
          <c:showSerName val="0"/>
          <c:showPercent val="0"/>
          <c:showBubbleSize val="0"/>
        </c:dLbls>
        <c:gapWidth val="150"/>
        <c:axId val="191142560"/>
        <c:axId val="191142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B657-4950-BDA6-8D88E5574B6E}"/>
            </c:ext>
          </c:extLst>
        </c:ser>
        <c:dLbls>
          <c:showLegendKey val="0"/>
          <c:showVal val="0"/>
          <c:showCatName val="0"/>
          <c:showSerName val="0"/>
          <c:showPercent val="0"/>
          <c:showBubbleSize val="0"/>
        </c:dLbls>
        <c:marker val="1"/>
        <c:smooth val="0"/>
        <c:axId val="191142560"/>
        <c:axId val="191142952"/>
      </c:lineChart>
      <c:dateAx>
        <c:axId val="191142560"/>
        <c:scaling>
          <c:orientation val="minMax"/>
        </c:scaling>
        <c:delete val="1"/>
        <c:axPos val="b"/>
        <c:numFmt formatCode="ge" sourceLinked="1"/>
        <c:majorTickMark val="none"/>
        <c:minorTickMark val="none"/>
        <c:tickLblPos val="none"/>
        <c:crossAx val="191142952"/>
        <c:crosses val="autoZero"/>
        <c:auto val="1"/>
        <c:lblOffset val="100"/>
        <c:baseTimeUnit val="years"/>
      </c:dateAx>
      <c:valAx>
        <c:axId val="191142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14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29B-4B32-94CD-621343CD9B6C}"/>
            </c:ext>
          </c:extLst>
        </c:ser>
        <c:dLbls>
          <c:showLegendKey val="0"/>
          <c:showVal val="0"/>
          <c:showCatName val="0"/>
          <c:showSerName val="0"/>
          <c:showPercent val="0"/>
          <c:showBubbleSize val="0"/>
        </c:dLbls>
        <c:gapWidth val="150"/>
        <c:axId val="191341600"/>
        <c:axId val="1913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F29B-4B32-94CD-621343CD9B6C}"/>
            </c:ext>
          </c:extLst>
        </c:ser>
        <c:dLbls>
          <c:showLegendKey val="0"/>
          <c:showVal val="0"/>
          <c:showCatName val="0"/>
          <c:showSerName val="0"/>
          <c:showPercent val="0"/>
          <c:showBubbleSize val="0"/>
        </c:dLbls>
        <c:marker val="1"/>
        <c:smooth val="0"/>
        <c:axId val="191341600"/>
        <c:axId val="191341992"/>
      </c:lineChart>
      <c:dateAx>
        <c:axId val="191341600"/>
        <c:scaling>
          <c:orientation val="minMax"/>
        </c:scaling>
        <c:delete val="1"/>
        <c:axPos val="b"/>
        <c:numFmt formatCode="ge" sourceLinked="1"/>
        <c:majorTickMark val="none"/>
        <c:minorTickMark val="none"/>
        <c:tickLblPos val="none"/>
        <c:crossAx val="191341992"/>
        <c:crosses val="autoZero"/>
        <c:auto val="1"/>
        <c:lblOffset val="100"/>
        <c:baseTimeUnit val="years"/>
      </c:dateAx>
      <c:valAx>
        <c:axId val="19134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341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92.2</c:v>
                </c:pt>
                <c:pt idx="1">
                  <c:v>91.9</c:v>
                </c:pt>
                <c:pt idx="2">
                  <c:v>90.9</c:v>
                </c:pt>
                <c:pt idx="3">
                  <c:v>90.5</c:v>
                </c:pt>
                <c:pt idx="4">
                  <c:v>89.8</c:v>
                </c:pt>
              </c:numCache>
            </c:numRef>
          </c:val>
          <c:extLst xmlns:c16r2="http://schemas.microsoft.com/office/drawing/2015/06/chart">
            <c:ext xmlns:c16="http://schemas.microsoft.com/office/drawing/2014/chart" uri="{C3380CC4-5D6E-409C-BE32-E72D297353CC}">
              <c16:uniqueId val="{00000000-08A3-448F-A82C-8357320C71E7}"/>
            </c:ext>
          </c:extLst>
        </c:ser>
        <c:dLbls>
          <c:showLegendKey val="0"/>
          <c:showVal val="0"/>
          <c:showCatName val="0"/>
          <c:showSerName val="0"/>
          <c:showPercent val="0"/>
          <c:showBubbleSize val="0"/>
        </c:dLbls>
        <c:gapWidth val="150"/>
        <c:axId val="191142168"/>
        <c:axId val="191342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08A3-448F-A82C-8357320C71E7}"/>
            </c:ext>
          </c:extLst>
        </c:ser>
        <c:dLbls>
          <c:showLegendKey val="0"/>
          <c:showVal val="0"/>
          <c:showCatName val="0"/>
          <c:showSerName val="0"/>
          <c:showPercent val="0"/>
          <c:showBubbleSize val="0"/>
        </c:dLbls>
        <c:marker val="1"/>
        <c:smooth val="0"/>
        <c:axId val="191142168"/>
        <c:axId val="191342776"/>
      </c:lineChart>
      <c:dateAx>
        <c:axId val="191142168"/>
        <c:scaling>
          <c:orientation val="minMax"/>
        </c:scaling>
        <c:delete val="1"/>
        <c:axPos val="b"/>
        <c:numFmt formatCode="ge" sourceLinked="1"/>
        <c:majorTickMark val="none"/>
        <c:minorTickMark val="none"/>
        <c:tickLblPos val="none"/>
        <c:crossAx val="191342776"/>
        <c:crosses val="autoZero"/>
        <c:auto val="1"/>
        <c:lblOffset val="100"/>
        <c:baseTimeUnit val="years"/>
      </c:dateAx>
      <c:valAx>
        <c:axId val="191342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1142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2986</c:v>
                </c:pt>
                <c:pt idx="1">
                  <c:v>2978</c:v>
                </c:pt>
                <c:pt idx="2">
                  <c:v>2945</c:v>
                </c:pt>
                <c:pt idx="3">
                  <c:v>2932</c:v>
                </c:pt>
                <c:pt idx="4">
                  <c:v>2909</c:v>
                </c:pt>
              </c:numCache>
            </c:numRef>
          </c:val>
          <c:extLst xmlns:c16r2="http://schemas.microsoft.com/office/drawing/2015/06/chart">
            <c:ext xmlns:c16="http://schemas.microsoft.com/office/drawing/2014/chart" uri="{C3380CC4-5D6E-409C-BE32-E72D297353CC}">
              <c16:uniqueId val="{00000000-942B-499F-A5EE-41AC7A81A47A}"/>
            </c:ext>
          </c:extLst>
        </c:ser>
        <c:dLbls>
          <c:showLegendKey val="0"/>
          <c:showVal val="0"/>
          <c:showCatName val="0"/>
          <c:showSerName val="0"/>
          <c:showPercent val="0"/>
          <c:showBubbleSize val="0"/>
        </c:dLbls>
        <c:gapWidth val="150"/>
        <c:axId val="191140992"/>
        <c:axId val="191140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942B-499F-A5EE-41AC7A81A47A}"/>
            </c:ext>
          </c:extLst>
        </c:ser>
        <c:dLbls>
          <c:showLegendKey val="0"/>
          <c:showVal val="0"/>
          <c:showCatName val="0"/>
          <c:showSerName val="0"/>
          <c:showPercent val="0"/>
          <c:showBubbleSize val="0"/>
        </c:dLbls>
        <c:marker val="1"/>
        <c:smooth val="0"/>
        <c:axId val="191140992"/>
        <c:axId val="191140600"/>
      </c:lineChart>
      <c:dateAx>
        <c:axId val="191140992"/>
        <c:scaling>
          <c:orientation val="minMax"/>
        </c:scaling>
        <c:delete val="1"/>
        <c:axPos val="b"/>
        <c:numFmt formatCode="ge" sourceLinked="1"/>
        <c:majorTickMark val="none"/>
        <c:minorTickMark val="none"/>
        <c:tickLblPos val="none"/>
        <c:crossAx val="191140600"/>
        <c:crosses val="autoZero"/>
        <c:auto val="1"/>
        <c:lblOffset val="100"/>
        <c:baseTimeUnit val="years"/>
      </c:dateAx>
      <c:valAx>
        <c:axId val="191140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9114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高知県高知市　南御座駐車場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商業施設</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2085</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147</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6</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54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t="str">
        <f>データ!W7</f>
        <v>-</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148</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1275.5999999999999</v>
      </c>
      <c r="V31" s="110"/>
      <c r="W31" s="110"/>
      <c r="X31" s="110"/>
      <c r="Y31" s="110"/>
      <c r="Z31" s="110"/>
      <c r="AA31" s="110"/>
      <c r="AB31" s="110"/>
      <c r="AC31" s="110"/>
      <c r="AD31" s="110"/>
      <c r="AE31" s="110"/>
      <c r="AF31" s="110"/>
      <c r="AG31" s="110"/>
      <c r="AH31" s="110"/>
      <c r="AI31" s="110"/>
      <c r="AJ31" s="110"/>
      <c r="AK31" s="110"/>
      <c r="AL31" s="110"/>
      <c r="AM31" s="110"/>
      <c r="AN31" s="110">
        <f>データ!Z7</f>
        <v>1236.5999999999999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1098.3</v>
      </c>
      <c r="BH31" s="110"/>
      <c r="BI31" s="110"/>
      <c r="BJ31" s="110"/>
      <c r="BK31" s="110"/>
      <c r="BL31" s="110"/>
      <c r="BM31" s="110"/>
      <c r="BN31" s="110"/>
      <c r="BO31" s="110"/>
      <c r="BP31" s="110"/>
      <c r="BQ31" s="110"/>
      <c r="BR31" s="110"/>
      <c r="BS31" s="110"/>
      <c r="BT31" s="110"/>
      <c r="BU31" s="110"/>
      <c r="BV31" s="110"/>
      <c r="BW31" s="110"/>
      <c r="BX31" s="110"/>
      <c r="BY31" s="110"/>
      <c r="BZ31" s="110">
        <f>データ!AB7</f>
        <v>1051.9000000000001</v>
      </c>
      <c r="CA31" s="110"/>
      <c r="CB31" s="110"/>
      <c r="CC31" s="110"/>
      <c r="CD31" s="110"/>
      <c r="CE31" s="110"/>
      <c r="CF31" s="110"/>
      <c r="CG31" s="110"/>
      <c r="CH31" s="110"/>
      <c r="CI31" s="110"/>
      <c r="CJ31" s="110"/>
      <c r="CK31" s="110"/>
      <c r="CL31" s="110"/>
      <c r="CM31" s="110"/>
      <c r="CN31" s="110"/>
      <c r="CO31" s="110"/>
      <c r="CP31" s="110"/>
      <c r="CQ31" s="110"/>
      <c r="CR31" s="110"/>
      <c r="CS31" s="110">
        <f>データ!AC7</f>
        <v>978.9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100</v>
      </c>
      <c r="JW31" s="81"/>
      <c r="JX31" s="81"/>
      <c r="JY31" s="81"/>
      <c r="JZ31" s="81"/>
      <c r="KA31" s="81"/>
      <c r="KB31" s="81"/>
      <c r="KC31" s="81"/>
      <c r="KD31" s="81"/>
      <c r="KE31" s="81"/>
      <c r="KF31" s="81"/>
      <c r="KG31" s="81"/>
      <c r="KH31" s="81"/>
      <c r="KI31" s="81"/>
      <c r="KJ31" s="81"/>
      <c r="KK31" s="81"/>
      <c r="KL31" s="81"/>
      <c r="KM31" s="81"/>
      <c r="KN31" s="82"/>
      <c r="KO31" s="80">
        <f>データ!DM7</f>
        <v>100</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100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149</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150</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92.2</v>
      </c>
      <c r="EM52" s="110"/>
      <c r="EN52" s="110"/>
      <c r="EO52" s="110"/>
      <c r="EP52" s="110"/>
      <c r="EQ52" s="110"/>
      <c r="ER52" s="110"/>
      <c r="ES52" s="110"/>
      <c r="ET52" s="110"/>
      <c r="EU52" s="110"/>
      <c r="EV52" s="110"/>
      <c r="EW52" s="110"/>
      <c r="EX52" s="110"/>
      <c r="EY52" s="110"/>
      <c r="EZ52" s="110"/>
      <c r="FA52" s="110"/>
      <c r="FB52" s="110"/>
      <c r="FC52" s="110"/>
      <c r="FD52" s="110"/>
      <c r="FE52" s="110">
        <f>データ!BG7</f>
        <v>91.9</v>
      </c>
      <c r="FF52" s="110"/>
      <c r="FG52" s="110"/>
      <c r="FH52" s="110"/>
      <c r="FI52" s="110"/>
      <c r="FJ52" s="110"/>
      <c r="FK52" s="110"/>
      <c r="FL52" s="110"/>
      <c r="FM52" s="110"/>
      <c r="FN52" s="110"/>
      <c r="FO52" s="110"/>
      <c r="FP52" s="110"/>
      <c r="FQ52" s="110"/>
      <c r="FR52" s="110"/>
      <c r="FS52" s="110"/>
      <c r="FT52" s="110"/>
      <c r="FU52" s="110"/>
      <c r="FV52" s="110"/>
      <c r="FW52" s="110"/>
      <c r="FX52" s="110">
        <f>データ!BH7</f>
        <v>90.9</v>
      </c>
      <c r="FY52" s="110"/>
      <c r="FZ52" s="110"/>
      <c r="GA52" s="110"/>
      <c r="GB52" s="110"/>
      <c r="GC52" s="110"/>
      <c r="GD52" s="110"/>
      <c r="GE52" s="110"/>
      <c r="GF52" s="110"/>
      <c r="GG52" s="110"/>
      <c r="GH52" s="110"/>
      <c r="GI52" s="110"/>
      <c r="GJ52" s="110"/>
      <c r="GK52" s="110"/>
      <c r="GL52" s="110"/>
      <c r="GM52" s="110"/>
      <c r="GN52" s="110"/>
      <c r="GO52" s="110"/>
      <c r="GP52" s="110"/>
      <c r="GQ52" s="110">
        <f>データ!BI7</f>
        <v>90.5</v>
      </c>
      <c r="GR52" s="110"/>
      <c r="GS52" s="110"/>
      <c r="GT52" s="110"/>
      <c r="GU52" s="110"/>
      <c r="GV52" s="110"/>
      <c r="GW52" s="110"/>
      <c r="GX52" s="110"/>
      <c r="GY52" s="110"/>
      <c r="GZ52" s="110"/>
      <c r="HA52" s="110"/>
      <c r="HB52" s="110"/>
      <c r="HC52" s="110"/>
      <c r="HD52" s="110"/>
      <c r="HE52" s="110"/>
      <c r="HF52" s="110"/>
      <c r="HG52" s="110"/>
      <c r="HH52" s="110"/>
      <c r="HI52" s="110"/>
      <c r="HJ52" s="110">
        <f>データ!BJ7</f>
        <v>89.8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2986</v>
      </c>
      <c r="JD52" s="109"/>
      <c r="JE52" s="109"/>
      <c r="JF52" s="109"/>
      <c r="JG52" s="109"/>
      <c r="JH52" s="109"/>
      <c r="JI52" s="109"/>
      <c r="JJ52" s="109"/>
      <c r="JK52" s="109"/>
      <c r="JL52" s="109"/>
      <c r="JM52" s="109"/>
      <c r="JN52" s="109"/>
      <c r="JO52" s="109"/>
      <c r="JP52" s="109"/>
      <c r="JQ52" s="109"/>
      <c r="JR52" s="109"/>
      <c r="JS52" s="109"/>
      <c r="JT52" s="109"/>
      <c r="JU52" s="109"/>
      <c r="JV52" s="109">
        <f>データ!BR7</f>
        <v>2978</v>
      </c>
      <c r="JW52" s="109"/>
      <c r="JX52" s="109"/>
      <c r="JY52" s="109"/>
      <c r="JZ52" s="109"/>
      <c r="KA52" s="109"/>
      <c r="KB52" s="109"/>
      <c r="KC52" s="109"/>
      <c r="KD52" s="109"/>
      <c r="KE52" s="109"/>
      <c r="KF52" s="109"/>
      <c r="KG52" s="109"/>
      <c r="KH52" s="109"/>
      <c r="KI52" s="109"/>
      <c r="KJ52" s="109"/>
      <c r="KK52" s="109"/>
      <c r="KL52" s="109"/>
      <c r="KM52" s="109"/>
      <c r="KN52" s="109"/>
      <c r="KO52" s="109">
        <f>データ!BS7</f>
        <v>2945</v>
      </c>
      <c r="KP52" s="109"/>
      <c r="KQ52" s="109"/>
      <c r="KR52" s="109"/>
      <c r="KS52" s="109"/>
      <c r="KT52" s="109"/>
      <c r="KU52" s="109"/>
      <c r="KV52" s="109"/>
      <c r="KW52" s="109"/>
      <c r="KX52" s="109"/>
      <c r="KY52" s="109"/>
      <c r="KZ52" s="109"/>
      <c r="LA52" s="109"/>
      <c r="LB52" s="109"/>
      <c r="LC52" s="109"/>
      <c r="LD52" s="109"/>
      <c r="LE52" s="109"/>
      <c r="LF52" s="109"/>
      <c r="LG52" s="109"/>
      <c r="LH52" s="109">
        <f>データ!BT7</f>
        <v>2932</v>
      </c>
      <c r="LI52" s="109"/>
      <c r="LJ52" s="109"/>
      <c r="LK52" s="109"/>
      <c r="LL52" s="109"/>
      <c r="LM52" s="109"/>
      <c r="LN52" s="109"/>
      <c r="LO52" s="109"/>
      <c r="LP52" s="109"/>
      <c r="LQ52" s="109"/>
      <c r="LR52" s="109"/>
      <c r="LS52" s="109"/>
      <c r="LT52" s="109"/>
      <c r="LU52" s="109"/>
      <c r="LV52" s="109"/>
      <c r="LW52" s="109"/>
      <c r="LX52" s="109"/>
      <c r="LY52" s="109"/>
      <c r="LZ52" s="109"/>
      <c r="MA52" s="109">
        <f>データ!BU7</f>
        <v>2909</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151</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170951</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58</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gIJ85fr5xjne0+66DCRxTzpyU4AWjqhGyGka7qLeQCX9Apqh+fBiU0WzGE+f09NjzsJdxDqTR6JHfvp2sX9RQw==" saltValue="ciYa4wxnQWVEHAJFCnlr0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election activeCell="A13" sqref="A13"/>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60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61</v>
      </c>
      <c r="B3" s="50" t="s">
        <v>62</v>
      </c>
      <c r="C3" s="50" t="s">
        <v>63</v>
      </c>
      <c r="D3" s="50" t="s">
        <v>64</v>
      </c>
      <c r="E3" s="50" t="s">
        <v>65</v>
      </c>
      <c r="F3" s="50" t="s">
        <v>66</v>
      </c>
      <c r="G3" s="50" t="s">
        <v>67</v>
      </c>
      <c r="H3" s="144" t="s">
        <v>68</v>
      </c>
      <c r="I3" s="145"/>
      <c r="J3" s="145"/>
      <c r="K3" s="145"/>
      <c r="L3" s="145"/>
      <c r="M3" s="145"/>
      <c r="N3" s="145"/>
      <c r="O3" s="145"/>
      <c r="P3" s="145"/>
      <c r="Q3" s="145"/>
      <c r="R3" s="145"/>
      <c r="S3" s="145"/>
      <c r="T3" s="145"/>
      <c r="U3" s="145"/>
      <c r="V3" s="145"/>
      <c r="W3" s="145"/>
      <c r="X3" s="145"/>
      <c r="Y3" s="51" t="s">
        <v>69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70</v>
      </c>
      <c r="CP3" s="52"/>
      <c r="CQ3" s="52"/>
      <c r="CR3" s="52"/>
      <c r="CS3" s="52"/>
      <c r="CT3" s="52"/>
      <c r="CU3" s="52"/>
      <c r="CV3" s="52"/>
      <c r="CW3" s="52"/>
      <c r="CX3" s="52"/>
      <c r="CY3" s="52"/>
      <c r="CZ3" s="56"/>
      <c r="DA3" s="52"/>
      <c r="DB3" s="52"/>
      <c r="DC3" s="52"/>
      <c r="DD3" s="52"/>
      <c r="DE3" s="52"/>
      <c r="DF3" s="52"/>
      <c r="DG3" s="52"/>
      <c r="DH3" s="52"/>
      <c r="DI3" s="52"/>
      <c r="DJ3" s="54"/>
      <c r="DK3" s="52" t="s">
        <v>71</v>
      </c>
      <c r="DL3" s="52"/>
      <c r="DM3" s="52"/>
      <c r="DN3" s="52"/>
      <c r="DO3" s="52"/>
      <c r="DP3" s="52"/>
      <c r="DQ3" s="52"/>
      <c r="DR3" s="52"/>
      <c r="DS3" s="52"/>
      <c r="DT3" s="52"/>
      <c r="DU3" s="54"/>
    </row>
    <row r="4" spans="1:125" x14ac:dyDescent="0.15">
      <c r="A4" s="49" t="s">
        <v>72</v>
      </c>
      <c r="B4" s="57"/>
      <c r="C4" s="57"/>
      <c r="D4" s="57"/>
      <c r="E4" s="57"/>
      <c r="F4" s="57"/>
      <c r="G4" s="57"/>
      <c r="H4" s="146"/>
      <c r="I4" s="147"/>
      <c r="J4" s="147"/>
      <c r="K4" s="147"/>
      <c r="L4" s="147"/>
      <c r="M4" s="147"/>
      <c r="N4" s="147"/>
      <c r="O4" s="147"/>
      <c r="P4" s="147"/>
      <c r="Q4" s="147"/>
      <c r="R4" s="147"/>
      <c r="S4" s="147"/>
      <c r="T4" s="147"/>
      <c r="U4" s="147"/>
      <c r="V4" s="147"/>
      <c r="W4" s="147"/>
      <c r="X4" s="147"/>
      <c r="Y4" s="141" t="s">
        <v>73</v>
      </c>
      <c r="Z4" s="142"/>
      <c r="AA4" s="142"/>
      <c r="AB4" s="142"/>
      <c r="AC4" s="142"/>
      <c r="AD4" s="142"/>
      <c r="AE4" s="142"/>
      <c r="AF4" s="142"/>
      <c r="AG4" s="142"/>
      <c r="AH4" s="142"/>
      <c r="AI4" s="143"/>
      <c r="AJ4" s="148" t="s">
        <v>74</v>
      </c>
      <c r="AK4" s="148"/>
      <c r="AL4" s="148"/>
      <c r="AM4" s="148"/>
      <c r="AN4" s="148"/>
      <c r="AO4" s="148"/>
      <c r="AP4" s="148"/>
      <c r="AQ4" s="148"/>
      <c r="AR4" s="148"/>
      <c r="AS4" s="148"/>
      <c r="AT4" s="148"/>
      <c r="AU4" s="149" t="s">
        <v>75</v>
      </c>
      <c r="AV4" s="148"/>
      <c r="AW4" s="148"/>
      <c r="AX4" s="148"/>
      <c r="AY4" s="148"/>
      <c r="AZ4" s="148"/>
      <c r="BA4" s="148"/>
      <c r="BB4" s="148"/>
      <c r="BC4" s="148"/>
      <c r="BD4" s="148"/>
      <c r="BE4" s="148"/>
      <c r="BF4" s="148" t="s">
        <v>76</v>
      </c>
      <c r="BG4" s="148"/>
      <c r="BH4" s="148"/>
      <c r="BI4" s="148"/>
      <c r="BJ4" s="148"/>
      <c r="BK4" s="148"/>
      <c r="BL4" s="148"/>
      <c r="BM4" s="148"/>
      <c r="BN4" s="148"/>
      <c r="BO4" s="148"/>
      <c r="BP4" s="148"/>
      <c r="BQ4" s="149" t="s">
        <v>77</v>
      </c>
      <c r="BR4" s="148"/>
      <c r="BS4" s="148"/>
      <c r="BT4" s="148"/>
      <c r="BU4" s="148"/>
      <c r="BV4" s="148"/>
      <c r="BW4" s="148"/>
      <c r="BX4" s="148"/>
      <c r="BY4" s="148"/>
      <c r="BZ4" s="148"/>
      <c r="CA4" s="148"/>
      <c r="CB4" s="148" t="s">
        <v>78</v>
      </c>
      <c r="CC4" s="148"/>
      <c r="CD4" s="148"/>
      <c r="CE4" s="148"/>
      <c r="CF4" s="148"/>
      <c r="CG4" s="148"/>
      <c r="CH4" s="148"/>
      <c r="CI4" s="148"/>
      <c r="CJ4" s="148"/>
      <c r="CK4" s="148"/>
      <c r="CL4" s="148"/>
      <c r="CM4" s="150" t="s">
        <v>79</v>
      </c>
      <c r="CN4" s="150" t="s">
        <v>80</v>
      </c>
      <c r="CO4" s="141" t="s">
        <v>81</v>
      </c>
      <c r="CP4" s="142"/>
      <c r="CQ4" s="142"/>
      <c r="CR4" s="142"/>
      <c r="CS4" s="142"/>
      <c r="CT4" s="142"/>
      <c r="CU4" s="142"/>
      <c r="CV4" s="142"/>
      <c r="CW4" s="142"/>
      <c r="CX4" s="142"/>
      <c r="CY4" s="143"/>
      <c r="CZ4" s="148" t="s">
        <v>82</v>
      </c>
      <c r="DA4" s="148"/>
      <c r="DB4" s="148"/>
      <c r="DC4" s="148"/>
      <c r="DD4" s="148"/>
      <c r="DE4" s="148"/>
      <c r="DF4" s="148"/>
      <c r="DG4" s="148"/>
      <c r="DH4" s="148"/>
      <c r="DI4" s="148"/>
      <c r="DJ4" s="148"/>
      <c r="DK4" s="141" t="s">
        <v>83</v>
      </c>
      <c r="DL4" s="142"/>
      <c r="DM4" s="142"/>
      <c r="DN4" s="142"/>
      <c r="DO4" s="142"/>
      <c r="DP4" s="142"/>
      <c r="DQ4" s="142"/>
      <c r="DR4" s="142"/>
      <c r="DS4" s="142"/>
      <c r="DT4" s="142"/>
      <c r="DU4" s="143"/>
    </row>
    <row r="5" spans="1:125" x14ac:dyDescent="0.15">
      <c r="A5" s="49" t="s">
        <v>84</v>
      </c>
      <c r="B5" s="58"/>
      <c r="C5" s="58"/>
      <c r="D5" s="58"/>
      <c r="E5" s="58"/>
      <c r="F5" s="58"/>
      <c r="G5" s="58"/>
      <c r="H5" s="59" t="s">
        <v>85</v>
      </c>
      <c r="I5" s="59" t="s">
        <v>86</v>
      </c>
      <c r="J5" s="59" t="s">
        <v>87</v>
      </c>
      <c r="K5" s="59" t="s">
        <v>88</v>
      </c>
      <c r="L5" s="59" t="s">
        <v>89</v>
      </c>
      <c r="M5" s="59" t="s">
        <v>4</v>
      </c>
      <c r="N5" s="59" t="s">
        <v>5</v>
      </c>
      <c r="O5" s="59" t="s">
        <v>90</v>
      </c>
      <c r="P5" s="59" t="s">
        <v>13</v>
      </c>
      <c r="Q5" s="59" t="s">
        <v>91</v>
      </c>
      <c r="R5" s="59" t="s">
        <v>92</v>
      </c>
      <c r="S5" s="59" t="s">
        <v>93</v>
      </c>
      <c r="T5" s="59" t="s">
        <v>94</v>
      </c>
      <c r="U5" s="59" t="s">
        <v>95</v>
      </c>
      <c r="V5" s="59" t="s">
        <v>96</v>
      </c>
      <c r="W5" s="59" t="s">
        <v>97</v>
      </c>
      <c r="X5" s="59" t="s">
        <v>98</v>
      </c>
      <c r="Y5" s="59" t="s">
        <v>99</v>
      </c>
      <c r="Z5" s="59" t="s">
        <v>100</v>
      </c>
      <c r="AA5" s="59" t="s">
        <v>101</v>
      </c>
      <c r="AB5" s="59" t="s">
        <v>102</v>
      </c>
      <c r="AC5" s="59" t="s">
        <v>103</v>
      </c>
      <c r="AD5" s="59" t="s">
        <v>104</v>
      </c>
      <c r="AE5" s="59" t="s">
        <v>105</v>
      </c>
      <c r="AF5" s="59" t="s">
        <v>106</v>
      </c>
      <c r="AG5" s="59" t="s">
        <v>107</v>
      </c>
      <c r="AH5" s="59" t="s">
        <v>108</v>
      </c>
      <c r="AI5" s="59" t="s">
        <v>109</v>
      </c>
      <c r="AJ5" s="59" t="s">
        <v>99</v>
      </c>
      <c r="AK5" s="59" t="s">
        <v>110</v>
      </c>
      <c r="AL5" s="59" t="s">
        <v>111</v>
      </c>
      <c r="AM5" s="59" t="s">
        <v>102</v>
      </c>
      <c r="AN5" s="59" t="s">
        <v>112</v>
      </c>
      <c r="AO5" s="59" t="s">
        <v>104</v>
      </c>
      <c r="AP5" s="59" t="s">
        <v>105</v>
      </c>
      <c r="AQ5" s="59" t="s">
        <v>106</v>
      </c>
      <c r="AR5" s="59" t="s">
        <v>107</v>
      </c>
      <c r="AS5" s="59" t="s">
        <v>108</v>
      </c>
      <c r="AT5" s="59" t="s">
        <v>109</v>
      </c>
      <c r="AU5" s="59" t="s">
        <v>99</v>
      </c>
      <c r="AV5" s="59" t="s">
        <v>100</v>
      </c>
      <c r="AW5" s="59" t="s">
        <v>113</v>
      </c>
      <c r="AX5" s="59" t="s">
        <v>102</v>
      </c>
      <c r="AY5" s="59" t="s">
        <v>114</v>
      </c>
      <c r="AZ5" s="59" t="s">
        <v>104</v>
      </c>
      <c r="BA5" s="59" t="s">
        <v>105</v>
      </c>
      <c r="BB5" s="59" t="s">
        <v>106</v>
      </c>
      <c r="BC5" s="59" t="s">
        <v>107</v>
      </c>
      <c r="BD5" s="59" t="s">
        <v>108</v>
      </c>
      <c r="BE5" s="59" t="s">
        <v>109</v>
      </c>
      <c r="BF5" s="59" t="s">
        <v>99</v>
      </c>
      <c r="BG5" s="59" t="s">
        <v>100</v>
      </c>
      <c r="BH5" s="59" t="s">
        <v>115</v>
      </c>
      <c r="BI5" s="59" t="s">
        <v>102</v>
      </c>
      <c r="BJ5" s="59" t="s">
        <v>112</v>
      </c>
      <c r="BK5" s="59" t="s">
        <v>104</v>
      </c>
      <c r="BL5" s="59" t="s">
        <v>105</v>
      </c>
      <c r="BM5" s="59" t="s">
        <v>106</v>
      </c>
      <c r="BN5" s="59" t="s">
        <v>107</v>
      </c>
      <c r="BO5" s="59" t="s">
        <v>108</v>
      </c>
      <c r="BP5" s="59" t="s">
        <v>109</v>
      </c>
      <c r="BQ5" s="59" t="s">
        <v>116</v>
      </c>
      <c r="BR5" s="59" t="s">
        <v>117</v>
      </c>
      <c r="BS5" s="59" t="s">
        <v>111</v>
      </c>
      <c r="BT5" s="59" t="s">
        <v>118</v>
      </c>
      <c r="BU5" s="59" t="s">
        <v>112</v>
      </c>
      <c r="BV5" s="59" t="s">
        <v>104</v>
      </c>
      <c r="BW5" s="59" t="s">
        <v>105</v>
      </c>
      <c r="BX5" s="59" t="s">
        <v>106</v>
      </c>
      <c r="BY5" s="59" t="s">
        <v>107</v>
      </c>
      <c r="BZ5" s="59" t="s">
        <v>108</v>
      </c>
      <c r="CA5" s="59" t="s">
        <v>109</v>
      </c>
      <c r="CB5" s="59" t="s">
        <v>99</v>
      </c>
      <c r="CC5" s="59" t="s">
        <v>117</v>
      </c>
      <c r="CD5" s="59" t="s">
        <v>119</v>
      </c>
      <c r="CE5" s="59" t="s">
        <v>118</v>
      </c>
      <c r="CF5" s="59" t="s">
        <v>112</v>
      </c>
      <c r="CG5" s="59" t="s">
        <v>104</v>
      </c>
      <c r="CH5" s="59" t="s">
        <v>105</v>
      </c>
      <c r="CI5" s="59" t="s">
        <v>106</v>
      </c>
      <c r="CJ5" s="59" t="s">
        <v>107</v>
      </c>
      <c r="CK5" s="59" t="s">
        <v>108</v>
      </c>
      <c r="CL5" s="59" t="s">
        <v>109</v>
      </c>
      <c r="CM5" s="151"/>
      <c r="CN5" s="151"/>
      <c r="CO5" s="59" t="s">
        <v>120</v>
      </c>
      <c r="CP5" s="59" t="s">
        <v>117</v>
      </c>
      <c r="CQ5" s="59" t="s">
        <v>111</v>
      </c>
      <c r="CR5" s="59" t="s">
        <v>118</v>
      </c>
      <c r="CS5" s="59" t="s">
        <v>121</v>
      </c>
      <c r="CT5" s="59" t="s">
        <v>104</v>
      </c>
      <c r="CU5" s="59" t="s">
        <v>105</v>
      </c>
      <c r="CV5" s="59" t="s">
        <v>106</v>
      </c>
      <c r="CW5" s="59" t="s">
        <v>107</v>
      </c>
      <c r="CX5" s="59" t="s">
        <v>108</v>
      </c>
      <c r="CY5" s="59" t="s">
        <v>109</v>
      </c>
      <c r="CZ5" s="59" t="s">
        <v>122</v>
      </c>
      <c r="DA5" s="59" t="s">
        <v>100</v>
      </c>
      <c r="DB5" s="59" t="s">
        <v>101</v>
      </c>
      <c r="DC5" s="59" t="s">
        <v>123</v>
      </c>
      <c r="DD5" s="59" t="s">
        <v>114</v>
      </c>
      <c r="DE5" s="59" t="s">
        <v>104</v>
      </c>
      <c r="DF5" s="59" t="s">
        <v>105</v>
      </c>
      <c r="DG5" s="59" t="s">
        <v>106</v>
      </c>
      <c r="DH5" s="59" t="s">
        <v>107</v>
      </c>
      <c r="DI5" s="59" t="s">
        <v>108</v>
      </c>
      <c r="DJ5" s="59" t="s">
        <v>44</v>
      </c>
      <c r="DK5" s="59" t="s">
        <v>116</v>
      </c>
      <c r="DL5" s="59" t="s">
        <v>117</v>
      </c>
      <c r="DM5" s="59" t="s">
        <v>124</v>
      </c>
      <c r="DN5" s="59" t="s">
        <v>118</v>
      </c>
      <c r="DO5" s="59" t="s">
        <v>121</v>
      </c>
      <c r="DP5" s="59" t="s">
        <v>104</v>
      </c>
      <c r="DQ5" s="59" t="s">
        <v>105</v>
      </c>
      <c r="DR5" s="59" t="s">
        <v>106</v>
      </c>
      <c r="DS5" s="59" t="s">
        <v>107</v>
      </c>
      <c r="DT5" s="59" t="s">
        <v>108</v>
      </c>
      <c r="DU5" s="59" t="s">
        <v>109</v>
      </c>
    </row>
    <row r="6" spans="1:125" s="66" customFormat="1" x14ac:dyDescent="0.15">
      <c r="A6" s="49" t="s">
        <v>125</v>
      </c>
      <c r="B6" s="60">
        <f>B8</f>
        <v>2017</v>
      </c>
      <c r="C6" s="60">
        <f t="shared" ref="C6:X6" si="1">C8</f>
        <v>392014</v>
      </c>
      <c r="D6" s="60">
        <f t="shared" si="1"/>
        <v>47</v>
      </c>
      <c r="E6" s="60">
        <f t="shared" si="1"/>
        <v>14</v>
      </c>
      <c r="F6" s="60">
        <f t="shared" si="1"/>
        <v>0</v>
      </c>
      <c r="G6" s="60">
        <f t="shared" si="1"/>
        <v>10</v>
      </c>
      <c r="H6" s="60" t="str">
        <f>SUBSTITUTE(H8,"　","")</f>
        <v>高知県高知市</v>
      </c>
      <c r="I6" s="60" t="str">
        <f t="shared" si="1"/>
        <v>南御座駐車場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6</v>
      </c>
      <c r="S6" s="62" t="str">
        <f t="shared" si="1"/>
        <v>商業施設</v>
      </c>
      <c r="T6" s="62" t="str">
        <f t="shared" si="1"/>
        <v>無</v>
      </c>
      <c r="U6" s="63">
        <f t="shared" si="1"/>
        <v>2085</v>
      </c>
      <c r="V6" s="63">
        <f t="shared" si="1"/>
        <v>54</v>
      </c>
      <c r="W6" s="63" t="str">
        <f t="shared" si="1"/>
        <v>-</v>
      </c>
      <c r="X6" s="62" t="str">
        <f t="shared" si="1"/>
        <v>代行制</v>
      </c>
      <c r="Y6" s="64">
        <f>IF(Y8="-",NA(),Y8)</f>
        <v>1275.5999999999999</v>
      </c>
      <c r="Z6" s="64">
        <f t="shared" ref="Z6:AH6" si="2">IF(Z8="-",NA(),Z8)</f>
        <v>1236.5999999999999</v>
      </c>
      <c r="AA6" s="64">
        <f t="shared" si="2"/>
        <v>1098.3</v>
      </c>
      <c r="AB6" s="64">
        <f t="shared" si="2"/>
        <v>1051.9000000000001</v>
      </c>
      <c r="AC6" s="64">
        <f t="shared" si="2"/>
        <v>978.9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92.2</v>
      </c>
      <c r="BG6" s="64">
        <f t="shared" ref="BG6:BO6" si="5">IF(BG8="-",NA(),BG8)</f>
        <v>91.9</v>
      </c>
      <c r="BH6" s="64">
        <f t="shared" si="5"/>
        <v>90.9</v>
      </c>
      <c r="BI6" s="64">
        <f t="shared" si="5"/>
        <v>90.5</v>
      </c>
      <c r="BJ6" s="64">
        <f t="shared" si="5"/>
        <v>89.8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2986</v>
      </c>
      <c r="BR6" s="65">
        <f t="shared" ref="BR6:BZ6" si="6">IF(BR8="-",NA(),BR8)</f>
        <v>2978</v>
      </c>
      <c r="BS6" s="65">
        <f t="shared" si="6"/>
        <v>2945</v>
      </c>
      <c r="BT6" s="65">
        <f t="shared" si="6"/>
        <v>2932</v>
      </c>
      <c r="BU6" s="65">
        <f t="shared" si="6"/>
        <v>2909</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126</v>
      </c>
      <c r="CM6" s="63">
        <f t="shared" ref="CM6:CN6" si="7">CM8</f>
        <v>170951</v>
      </c>
      <c r="CN6" s="63">
        <f t="shared" si="7"/>
        <v>0</v>
      </c>
      <c r="CO6" s="64"/>
      <c r="CP6" s="64"/>
      <c r="CQ6" s="64"/>
      <c r="CR6" s="64"/>
      <c r="CS6" s="64"/>
      <c r="CT6" s="64"/>
      <c r="CU6" s="64"/>
      <c r="CV6" s="64"/>
      <c r="CW6" s="64"/>
      <c r="CX6" s="64"/>
      <c r="CY6" s="61" t="s">
        <v>127</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100</v>
      </c>
      <c r="DL6" s="64">
        <f t="shared" ref="DL6:DT6" si="9">IF(DL8="-",NA(),DL8)</f>
        <v>100</v>
      </c>
      <c r="DM6" s="64">
        <f t="shared" si="9"/>
        <v>100</v>
      </c>
      <c r="DN6" s="64">
        <f t="shared" si="9"/>
        <v>100</v>
      </c>
      <c r="DO6" s="64">
        <f t="shared" si="9"/>
        <v>100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128</v>
      </c>
      <c r="B7" s="60">
        <f t="shared" ref="B7:X7" si="10">B8</f>
        <v>2017</v>
      </c>
      <c r="C7" s="60">
        <f t="shared" si="10"/>
        <v>392014</v>
      </c>
      <c r="D7" s="60">
        <f t="shared" si="10"/>
        <v>47</v>
      </c>
      <c r="E7" s="60">
        <f t="shared" si="10"/>
        <v>14</v>
      </c>
      <c r="F7" s="60">
        <f t="shared" si="10"/>
        <v>0</v>
      </c>
      <c r="G7" s="60">
        <f t="shared" si="10"/>
        <v>10</v>
      </c>
      <c r="H7" s="60" t="str">
        <f t="shared" si="10"/>
        <v>高知県　高知市</v>
      </c>
      <c r="I7" s="60" t="str">
        <f t="shared" si="10"/>
        <v>南御座駐車場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6</v>
      </c>
      <c r="S7" s="62" t="str">
        <f t="shared" si="10"/>
        <v>商業施設</v>
      </c>
      <c r="T7" s="62" t="str">
        <f t="shared" si="10"/>
        <v>無</v>
      </c>
      <c r="U7" s="63">
        <f t="shared" si="10"/>
        <v>2085</v>
      </c>
      <c r="V7" s="63">
        <f t="shared" si="10"/>
        <v>54</v>
      </c>
      <c r="W7" s="63" t="str">
        <f t="shared" si="10"/>
        <v>-</v>
      </c>
      <c r="X7" s="62" t="str">
        <f t="shared" si="10"/>
        <v>代行制</v>
      </c>
      <c r="Y7" s="64">
        <f>Y8</f>
        <v>1275.5999999999999</v>
      </c>
      <c r="Z7" s="64">
        <f t="shared" ref="Z7:AH7" si="11">Z8</f>
        <v>1236.5999999999999</v>
      </c>
      <c r="AA7" s="64">
        <f t="shared" si="11"/>
        <v>1098.3</v>
      </c>
      <c r="AB7" s="64">
        <f t="shared" si="11"/>
        <v>1051.9000000000001</v>
      </c>
      <c r="AC7" s="64">
        <f t="shared" si="11"/>
        <v>978.9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92.2</v>
      </c>
      <c r="BG7" s="64">
        <f t="shared" ref="BG7:BO7" si="14">BG8</f>
        <v>91.9</v>
      </c>
      <c r="BH7" s="64">
        <f t="shared" si="14"/>
        <v>90.9</v>
      </c>
      <c r="BI7" s="64">
        <f t="shared" si="14"/>
        <v>90.5</v>
      </c>
      <c r="BJ7" s="64">
        <f t="shared" si="14"/>
        <v>89.8</v>
      </c>
      <c r="BK7" s="64">
        <f t="shared" si="14"/>
        <v>37.6</v>
      </c>
      <c r="BL7" s="64">
        <f t="shared" si="14"/>
        <v>40.700000000000003</v>
      </c>
      <c r="BM7" s="64">
        <f t="shared" si="14"/>
        <v>38.200000000000003</v>
      </c>
      <c r="BN7" s="64">
        <f t="shared" si="14"/>
        <v>34.6</v>
      </c>
      <c r="BO7" s="64">
        <f t="shared" si="14"/>
        <v>37.6</v>
      </c>
      <c r="BP7" s="61"/>
      <c r="BQ7" s="65">
        <f>BQ8</f>
        <v>2986</v>
      </c>
      <c r="BR7" s="65">
        <f t="shared" ref="BR7:BZ7" si="15">BR8</f>
        <v>2978</v>
      </c>
      <c r="BS7" s="65">
        <f t="shared" si="15"/>
        <v>2945</v>
      </c>
      <c r="BT7" s="65">
        <f t="shared" si="15"/>
        <v>2932</v>
      </c>
      <c r="BU7" s="65">
        <f t="shared" si="15"/>
        <v>2909</v>
      </c>
      <c r="BV7" s="65">
        <f t="shared" si="15"/>
        <v>6777</v>
      </c>
      <c r="BW7" s="65">
        <f t="shared" si="15"/>
        <v>7496</v>
      </c>
      <c r="BX7" s="65">
        <f t="shared" si="15"/>
        <v>6967</v>
      </c>
      <c r="BY7" s="65">
        <f t="shared" si="15"/>
        <v>7138</v>
      </c>
      <c r="BZ7" s="65">
        <f t="shared" si="15"/>
        <v>8131</v>
      </c>
      <c r="CA7" s="63"/>
      <c r="CB7" s="64" t="s">
        <v>129</v>
      </c>
      <c r="CC7" s="64" t="s">
        <v>129</v>
      </c>
      <c r="CD7" s="64" t="s">
        <v>129</v>
      </c>
      <c r="CE7" s="64" t="s">
        <v>129</v>
      </c>
      <c r="CF7" s="64" t="s">
        <v>129</v>
      </c>
      <c r="CG7" s="64" t="s">
        <v>129</v>
      </c>
      <c r="CH7" s="64" t="s">
        <v>129</v>
      </c>
      <c r="CI7" s="64" t="s">
        <v>129</v>
      </c>
      <c r="CJ7" s="64" t="s">
        <v>129</v>
      </c>
      <c r="CK7" s="64" t="s">
        <v>126</v>
      </c>
      <c r="CL7" s="61"/>
      <c r="CM7" s="63">
        <f>CM8</f>
        <v>170951</v>
      </c>
      <c r="CN7" s="63">
        <f>CN8</f>
        <v>0</v>
      </c>
      <c r="CO7" s="64" t="s">
        <v>129</v>
      </c>
      <c r="CP7" s="64" t="s">
        <v>129</v>
      </c>
      <c r="CQ7" s="64" t="s">
        <v>129</v>
      </c>
      <c r="CR7" s="64" t="s">
        <v>129</v>
      </c>
      <c r="CS7" s="64" t="s">
        <v>129</v>
      </c>
      <c r="CT7" s="64" t="s">
        <v>129</v>
      </c>
      <c r="CU7" s="64" t="s">
        <v>129</v>
      </c>
      <c r="CV7" s="64" t="s">
        <v>129</v>
      </c>
      <c r="CW7" s="64" t="s">
        <v>129</v>
      </c>
      <c r="CX7" s="64" t="s">
        <v>126</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100</v>
      </c>
      <c r="DL7" s="64">
        <f t="shared" ref="DL7:DT7" si="17">DL8</f>
        <v>100</v>
      </c>
      <c r="DM7" s="64">
        <f t="shared" si="17"/>
        <v>100</v>
      </c>
      <c r="DN7" s="64">
        <f t="shared" si="17"/>
        <v>100</v>
      </c>
      <c r="DO7" s="64">
        <f t="shared" si="17"/>
        <v>100</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392014</v>
      </c>
      <c r="D8" s="67">
        <v>47</v>
      </c>
      <c r="E8" s="67">
        <v>14</v>
      </c>
      <c r="F8" s="67">
        <v>0</v>
      </c>
      <c r="G8" s="67">
        <v>10</v>
      </c>
      <c r="H8" s="67" t="s">
        <v>130</v>
      </c>
      <c r="I8" s="67" t="s">
        <v>131</v>
      </c>
      <c r="J8" s="67" t="s">
        <v>132</v>
      </c>
      <c r="K8" s="67" t="s">
        <v>133</v>
      </c>
      <c r="L8" s="67" t="s">
        <v>134</v>
      </c>
      <c r="M8" s="67" t="s">
        <v>135</v>
      </c>
      <c r="N8" s="67" t="s">
        <v>136</v>
      </c>
      <c r="O8" s="68" t="s">
        <v>137</v>
      </c>
      <c r="P8" s="69" t="s">
        <v>147</v>
      </c>
      <c r="Q8" s="69" t="s">
        <v>138</v>
      </c>
      <c r="R8" s="70">
        <v>6</v>
      </c>
      <c r="S8" s="69" t="s">
        <v>139</v>
      </c>
      <c r="T8" s="69" t="s">
        <v>140</v>
      </c>
      <c r="U8" s="70">
        <v>2085</v>
      </c>
      <c r="V8" s="70">
        <v>54</v>
      </c>
      <c r="W8" s="70" t="s">
        <v>134</v>
      </c>
      <c r="X8" s="69" t="s">
        <v>141</v>
      </c>
      <c r="Y8" s="71">
        <v>1275.5999999999999</v>
      </c>
      <c r="Z8" s="71">
        <v>1236.5999999999999</v>
      </c>
      <c r="AA8" s="71">
        <v>1098.3</v>
      </c>
      <c r="AB8" s="71">
        <v>1051.9000000000001</v>
      </c>
      <c r="AC8" s="71">
        <v>978.9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92.2</v>
      </c>
      <c r="BG8" s="71">
        <v>91.9</v>
      </c>
      <c r="BH8" s="71">
        <v>90.9</v>
      </c>
      <c r="BI8" s="71">
        <v>90.5</v>
      </c>
      <c r="BJ8" s="71">
        <v>89.8</v>
      </c>
      <c r="BK8" s="71">
        <v>37.6</v>
      </c>
      <c r="BL8" s="71">
        <v>40.700000000000003</v>
      </c>
      <c r="BM8" s="71">
        <v>38.200000000000003</v>
      </c>
      <c r="BN8" s="71">
        <v>34.6</v>
      </c>
      <c r="BO8" s="71">
        <v>37.6</v>
      </c>
      <c r="BP8" s="68">
        <v>26.4</v>
      </c>
      <c r="BQ8" s="72">
        <v>2986</v>
      </c>
      <c r="BR8" s="72">
        <v>2978</v>
      </c>
      <c r="BS8" s="72">
        <v>2945</v>
      </c>
      <c r="BT8" s="73">
        <v>2932</v>
      </c>
      <c r="BU8" s="73">
        <v>2909</v>
      </c>
      <c r="BV8" s="72">
        <v>6777</v>
      </c>
      <c r="BW8" s="72">
        <v>7496</v>
      </c>
      <c r="BX8" s="72">
        <v>6967</v>
      </c>
      <c r="BY8" s="72">
        <v>7138</v>
      </c>
      <c r="BZ8" s="72">
        <v>8131</v>
      </c>
      <c r="CA8" s="70">
        <v>15069</v>
      </c>
      <c r="CB8" s="71" t="s">
        <v>134</v>
      </c>
      <c r="CC8" s="71" t="s">
        <v>134</v>
      </c>
      <c r="CD8" s="71" t="s">
        <v>134</v>
      </c>
      <c r="CE8" s="71" t="s">
        <v>134</v>
      </c>
      <c r="CF8" s="71" t="s">
        <v>134</v>
      </c>
      <c r="CG8" s="71" t="s">
        <v>134</v>
      </c>
      <c r="CH8" s="71" t="s">
        <v>134</v>
      </c>
      <c r="CI8" s="71" t="s">
        <v>134</v>
      </c>
      <c r="CJ8" s="71" t="s">
        <v>134</v>
      </c>
      <c r="CK8" s="71" t="s">
        <v>134</v>
      </c>
      <c r="CL8" s="68" t="s">
        <v>134</v>
      </c>
      <c r="CM8" s="70">
        <v>170951</v>
      </c>
      <c r="CN8" s="70">
        <v>0</v>
      </c>
      <c r="CO8" s="71" t="s">
        <v>134</v>
      </c>
      <c r="CP8" s="71" t="s">
        <v>134</v>
      </c>
      <c r="CQ8" s="71" t="s">
        <v>134</v>
      </c>
      <c r="CR8" s="71" t="s">
        <v>134</v>
      </c>
      <c r="CS8" s="71" t="s">
        <v>134</v>
      </c>
      <c r="CT8" s="71" t="s">
        <v>134</v>
      </c>
      <c r="CU8" s="71" t="s">
        <v>134</v>
      </c>
      <c r="CV8" s="71" t="s">
        <v>134</v>
      </c>
      <c r="CW8" s="71" t="s">
        <v>134</v>
      </c>
      <c r="CX8" s="71" t="s">
        <v>134</v>
      </c>
      <c r="CY8" s="68" t="s">
        <v>134</v>
      </c>
      <c r="CZ8" s="71">
        <v>0</v>
      </c>
      <c r="DA8" s="71">
        <v>0</v>
      </c>
      <c r="DB8" s="71">
        <v>0</v>
      </c>
      <c r="DC8" s="71">
        <v>0</v>
      </c>
      <c r="DD8" s="71">
        <v>0</v>
      </c>
      <c r="DE8" s="71">
        <v>84.4</v>
      </c>
      <c r="DF8" s="71">
        <v>78.400000000000006</v>
      </c>
      <c r="DG8" s="71">
        <v>70.5</v>
      </c>
      <c r="DH8" s="71">
        <v>59.2</v>
      </c>
      <c r="DI8" s="71">
        <v>62.4</v>
      </c>
      <c r="DJ8" s="68">
        <v>120.3</v>
      </c>
      <c r="DK8" s="71">
        <v>100</v>
      </c>
      <c r="DL8" s="71">
        <v>100</v>
      </c>
      <c r="DM8" s="71">
        <v>100</v>
      </c>
      <c r="DN8" s="71">
        <v>100</v>
      </c>
      <c r="DO8" s="71">
        <v>100</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62</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2019-02-01T01:49:36Z</cp:lastPrinted>
  <dcterms:created xsi:type="dcterms:W3CDTF">2018-12-07T10:36:50Z</dcterms:created>
  <dcterms:modified xsi:type="dcterms:W3CDTF">2019-02-01T01:49:38Z</dcterms:modified>
  <cp:category/>
</cp:coreProperties>
</file>