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kikaku201712\Desktop\【経営比較分析表】2017_393011_47_140\"/>
    </mc:Choice>
  </mc:AlternateContent>
  <workbookProtection workbookAlgorithmName="SHA-512" workbookHashValue="IU2yUwxL/StELw5hQID6cbkdRywOECSChRo9nc2s8eIfuIbmeSYmT4vb4zscG9ybQ8+8CxAamiXtayMGuuT8HA==" workbookSaltValue="wNg70D4BhUlC6cAdFBFeaA==" workbookSpinCount="100000" lockStructure="1"/>
  <bookViews>
    <workbookView xWindow="0" yWindow="0" windowWidth="13920" windowHeight="789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IE76" i="4"/>
  <c r="GQ30" i="4"/>
  <c r="BZ51" i="4"/>
  <c r="BZ30" i="4"/>
  <c r="HP76" i="4"/>
  <c r="BG30" i="4"/>
  <c r="AV76" i="4"/>
  <c r="KO51" i="4"/>
  <c r="FX51" i="4"/>
  <c r="BG51" i="4"/>
  <c r="FX30" i="4"/>
  <c r="LE76" i="4"/>
  <c r="KO30" i="4"/>
  <c r="KP76" i="4"/>
  <c r="HA76" i="4"/>
  <c r="AN51" i="4"/>
  <c r="FE30" i="4"/>
  <c r="FE51" i="4"/>
  <c r="JV30" i="4"/>
  <c r="AN30" i="4"/>
  <c r="AG76" i="4"/>
  <c r="JV51" i="4"/>
  <c r="R76" i="4"/>
  <c r="KA76" i="4"/>
  <c r="EL51" i="4"/>
  <c r="JC30" i="4"/>
  <c r="GL76" i="4"/>
  <c r="U51" i="4"/>
  <c r="EL30" i="4"/>
  <c r="U30" i="4"/>
  <c r="JC51"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<sst xmlns="http://schemas.openxmlformats.org/spreadsheetml/2006/main" count="287" uniqueCount="144">
  <si>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</si>
  <si>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</si>
  <si>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</si>
  <si>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</si>
  <si>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</si>
  <si>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</si>
  <si>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</si>
  <si>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</si>
  <si>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</si>
  <si>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</si>
  <si>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</si>
  <si>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</si>
  <si>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</si>
  <si>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</si>
  <si>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</si>
  <si>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</si>
  <si>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</si>
  <si>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</si>
  <si>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</si>
  <si>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</si>
  <si>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</si>
  <si>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</si>
  <si>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</si>
  <si>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</si>
  <si>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</si>
  <si>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</si>
  <si>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</si>
  <si>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</si>
  <si>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</si>
  <si>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</si>
  <si>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</si>
  <si>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</si>
  <si>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</si>
  <si>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</si>
  <si>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</si>
  <si>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</si>
  <si>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</si>
  <si>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</si>
  <si>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</si>
  <si>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</si>
  <si>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</si>
  <si>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</si>
  <si>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</si>
  <si>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</si>
  <si>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</si>
  <si>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</si>
  <si>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</si>
  <si>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</si>
  <si>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</si>
  <si>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</si>
  <si>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</si>
  <si>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</si>
  <si>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</si>
  <si>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</si>
  <si>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</si>
  <si>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</si>
  <si>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</si>
  <si>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</si>
  <si>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</si>
  <si>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</si>
  <si>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</si>
  <si>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</si>
  <si>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</si>
  <si>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</si>
  <si>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</si>
  <si>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</si>
  <si>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</si>
  <si>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</si>
  <si>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</si>
  <si>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</si>
  <si>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</si>
  <si>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</si>
  <si>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</si>
  <si>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</si>
  <si>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</si>
  <si>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</si>
  <si>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</si>
  <si>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</si>
  <si>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</si>
  <si>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</si>
  <si>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</si>
  <si>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</si>
  <si>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</si>
  <si>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</si>
  <si>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</si>
  <si>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</si>
  <si>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</si>
  <si>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</si>
  <si>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</si>
  <si>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</si>
  <si>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</si>
  <si>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</si>
  <si>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</si>
  <si>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</si>
  <si>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</si>
  <si>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</si>
  <si>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</si>
  <si>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</si>
  <si>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</si>
  <si>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</si>
  <si>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</si>
  <si>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</si>
  <si>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</si>
  <si>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</si>
  <si>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</si>
  <si>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</si>
  <si>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</si>
  <si>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</si>
  <si>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</si>
  <si>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</si>
  <si>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</si>
  <si>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</si>
  <si>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</si>
  <si>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</si>
  <si>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</si>
  <si>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</si>
  <si>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</si>
  <si>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</si>
  <si>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</si>
  <si>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</si>
  <si>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</si>
  <si>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</si>
  <si>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東洋町</t>
  </si>
  <si>
    <t>第４号駐車場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</si>
  <si>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</si>
  <si>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</si>
  <si>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</si>
  <si>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</si>
  <si>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</si>
  <si>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</si>
  <si>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</si>
  <si>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</si>
  <si>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</si>
  <si>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</si>
  <si>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</si>
  <si>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</si>
  <si>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</si>
  <si>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</si>
  <si>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</si>
  <si>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</si>
  <si>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類似施設平均値を大きく下回っており、稼働率10%以下で推移している。当施設は観光地（サーフィンビーチ）周辺の公営駐車場であり、オフシーズン（11月～2月）は利用者が大幅に減少することが全体の稼働率低下に影響していると考えられる。</t>
    <rPh sb="1" eb="3">
      <t>カドウ</t>
    </rPh>
    <rPh sb="3" eb="4">
      <t>リツ</t>
    </rPh>
    <rPh sb="6" eb="8">
      <t>ルイジ</t>
    </rPh>
    <rPh sb="8" eb="10">
      <t>シセツ</t>
    </rPh>
    <rPh sb="10" eb="13">
      <t>ヘイキンチ</t>
    </rPh>
    <rPh sb="14" eb="15">
      <t>オオ</t>
    </rPh>
    <rPh sb="17" eb="19">
      <t>シタマワ</t>
    </rPh>
    <rPh sb="24" eb="26">
      <t>カドウ</t>
    </rPh>
    <rPh sb="26" eb="27">
      <t>リツ</t>
    </rPh>
    <rPh sb="30" eb="32">
      <t>イカ</t>
    </rPh>
    <rPh sb="33" eb="35">
      <t>スイイ</t>
    </rPh>
    <rPh sb="40" eb="43">
      <t>トウシセツ</t>
    </rPh>
    <rPh sb="44" eb="47">
      <t>カンコウチ</t>
    </rPh>
    <rPh sb="57" eb="59">
      <t>シュウヘン</t>
    </rPh>
    <rPh sb="60" eb="62">
      <t>コウエイ</t>
    </rPh>
    <rPh sb="62" eb="65">
      <t>チュウシャジョウ</t>
    </rPh>
    <rPh sb="78" eb="79">
      <t>ガツ</t>
    </rPh>
    <rPh sb="81" eb="82">
      <t>ガツ</t>
    </rPh>
    <rPh sb="88" eb="90">
      <t>オオハバ</t>
    </rPh>
    <rPh sb="91" eb="93">
      <t>ゲンショウ</t>
    </rPh>
    <rPh sb="98" eb="100">
      <t>ゼンタイ</t>
    </rPh>
    <rPh sb="101" eb="103">
      <t>カドウ</t>
    </rPh>
    <rPh sb="103" eb="104">
      <t>リツ</t>
    </rPh>
    <rPh sb="104" eb="106">
      <t>テイカ</t>
    </rPh>
    <rPh sb="107" eb="109">
      <t>エイキョウ</t>
    </rPh>
    <rPh sb="114" eb="115">
      <t>カンガ</t>
    </rPh>
    <phoneticPr fontId="15"/>
  </si>
  <si>
    <t>　東洋町第4号駐車場事業は非常に厳しい経営状況にあり、経営改善や今後を見据えた事業の継続可能性を検討する必要がある。また、当施設はサーフィンビーチ周辺の駐車場であることから利用者のほとんどがサーファーである。町の観光施策としてサーファー人口の拡大を推進するとともに、これと並行して一般観光客の利用促進にむけた取り組みを進める。</t>
    <rPh sb="1" eb="4">
      <t>トウヨウチョウ</t>
    </rPh>
    <rPh sb="4" eb="5">
      <t>ダイ</t>
    </rPh>
    <rPh sb="6" eb="7">
      <t>ゴウ</t>
    </rPh>
    <rPh sb="7" eb="10">
      <t>チュウシャジョウ</t>
    </rPh>
    <rPh sb="10" eb="12">
      <t>ジギョウ</t>
    </rPh>
    <rPh sb="13" eb="15">
      <t>ヒジョウ</t>
    </rPh>
    <rPh sb="16" eb="17">
      <t>キビ</t>
    </rPh>
    <rPh sb="19" eb="21">
      <t>ケイエイ</t>
    </rPh>
    <rPh sb="21" eb="23">
      <t>ジョウキョウ</t>
    </rPh>
    <rPh sb="27" eb="29">
      <t>ケイエイ</t>
    </rPh>
    <rPh sb="29" eb="31">
      <t>カイゼン</t>
    </rPh>
    <rPh sb="32" eb="34">
      <t>コンゴ</t>
    </rPh>
    <rPh sb="35" eb="37">
      <t>ミス</t>
    </rPh>
    <rPh sb="39" eb="41">
      <t>ジギョウ</t>
    </rPh>
    <rPh sb="42" eb="44">
      <t>ケイゾク</t>
    </rPh>
    <rPh sb="44" eb="47">
      <t>カノウセイ</t>
    </rPh>
    <rPh sb="48" eb="50">
      <t>ケントウ</t>
    </rPh>
    <rPh sb="52" eb="54">
      <t>ヒツヨウ</t>
    </rPh>
    <rPh sb="61" eb="62">
      <t>トウ</t>
    </rPh>
    <rPh sb="62" eb="64">
      <t>シセツ</t>
    </rPh>
    <rPh sb="73" eb="75">
      <t>シュウヘン</t>
    </rPh>
    <rPh sb="76" eb="79">
      <t>チュウシャジョウ</t>
    </rPh>
    <rPh sb="86" eb="89">
      <t>リヨウシャ</t>
    </rPh>
    <rPh sb="104" eb="105">
      <t>マチ</t>
    </rPh>
    <rPh sb="106" eb="108">
      <t>カンコウ</t>
    </rPh>
    <rPh sb="108" eb="110">
      <t>シサク</t>
    </rPh>
    <rPh sb="118" eb="120">
      <t>ジンコウ</t>
    </rPh>
    <rPh sb="121" eb="123">
      <t>カクダイ</t>
    </rPh>
    <rPh sb="124" eb="126">
      <t>スイシン</t>
    </rPh>
    <rPh sb="136" eb="138">
      <t>ヘイコウ</t>
    </rPh>
    <rPh sb="140" eb="142">
      <t>イッパン</t>
    </rPh>
    <rPh sb="142" eb="145">
      <t>カンコウキャク</t>
    </rPh>
    <rPh sb="146" eb="148">
      <t>リヨウ</t>
    </rPh>
    <rPh sb="148" eb="150">
      <t>ソクシン</t>
    </rPh>
    <rPh sb="154" eb="155">
      <t>ト</t>
    </rPh>
    <rPh sb="156" eb="157">
      <t>ク</t>
    </rPh>
    <rPh sb="159" eb="160">
      <t>スス</t>
    </rPh>
    <phoneticPr fontId="15"/>
  </si>
  <si>
    <t>①収益的収支比率・④売上高GOP比率・⑤EBITDA
　収益的収支比率、売上高GOP、EBITDAについて非常に低い水準で推移している。サービス向上や経費削減など経営改善にむけた取り組みが必要であるが、事業廃止や他用途転換も検討する必要がある。</t>
    <rPh sb="1" eb="4">
      <t>シュウエキテキ</t>
    </rPh>
    <rPh sb="4" eb="6">
      <t>シュウシ</t>
    </rPh>
    <rPh sb="6" eb="8">
      <t>ヒリツ</t>
    </rPh>
    <rPh sb="10" eb="12">
      <t>ウリアゲ</t>
    </rPh>
    <rPh sb="12" eb="13">
      <t>ダカ</t>
    </rPh>
    <rPh sb="16" eb="18">
      <t>ヒリツ</t>
    </rPh>
    <rPh sb="28" eb="30">
      <t>シュウエキ</t>
    </rPh>
    <rPh sb="30" eb="31">
      <t>テキ</t>
    </rPh>
    <rPh sb="31" eb="33">
      <t>シュウシ</t>
    </rPh>
    <rPh sb="33" eb="35">
      <t>ヒリツ</t>
    </rPh>
    <rPh sb="36" eb="38">
      <t>ウリアゲ</t>
    </rPh>
    <rPh sb="38" eb="39">
      <t>ダカ</t>
    </rPh>
    <rPh sb="53" eb="55">
      <t>ヒジョウ</t>
    </rPh>
    <rPh sb="56" eb="57">
      <t>ヒク</t>
    </rPh>
    <rPh sb="58" eb="60">
      <t>スイジュン</t>
    </rPh>
    <rPh sb="61" eb="63">
      <t>スイイ</t>
    </rPh>
    <rPh sb="72" eb="74">
      <t>コウジョウ</t>
    </rPh>
    <rPh sb="75" eb="77">
      <t>ケイヒ</t>
    </rPh>
    <rPh sb="77" eb="79">
      <t>サクゲン</t>
    </rPh>
    <rPh sb="81" eb="83">
      <t>ケイエイ</t>
    </rPh>
    <rPh sb="83" eb="85">
      <t>カイゼン</t>
    </rPh>
    <rPh sb="89" eb="90">
      <t>ト</t>
    </rPh>
    <rPh sb="91" eb="92">
      <t>ク</t>
    </rPh>
    <rPh sb="94" eb="96">
      <t>ヒツヨウ</t>
    </rPh>
    <rPh sb="101" eb="103">
      <t>ジギョウ</t>
    </rPh>
    <rPh sb="103" eb="105">
      <t>ハイシ</t>
    </rPh>
    <phoneticPr fontId="15"/>
  </si>
  <si>
    <t>⑧設備投資見込額
　現在のところ、今後10年間での大規模な建設改良工事や修繕の予定は無い。経営状況や顧客ニーズを勘案しながら事業廃止や他用途転換も含めた検討が必要である。
⑨累積欠損金比率・⑩企業債残高対料金収入比率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5" eb="47">
      <t>ケイエイ</t>
    </rPh>
    <rPh sb="47" eb="49">
      <t>ジョウキョウ</t>
    </rPh>
    <rPh sb="50" eb="52">
      <t>コキャク</t>
    </rPh>
    <rPh sb="56" eb="58">
      <t>カンアン</t>
    </rPh>
    <rPh sb="62" eb="64">
      <t>ジギョウ</t>
    </rPh>
    <rPh sb="64" eb="66">
      <t>ハイシ</t>
    </rPh>
    <rPh sb="70" eb="72">
      <t>テンカン</t>
    </rPh>
    <rPh sb="73" eb="74">
      <t>フク</t>
    </rPh>
    <rPh sb="76" eb="78">
      <t>ケントウ</t>
    </rPh>
    <rPh sb="79" eb="81">
      <t>ヒツヨウ</t>
    </rPh>
    <rPh sb="88" eb="90">
      <t>ルイセキ</t>
    </rPh>
    <rPh sb="90" eb="93">
      <t>ケッソンキン</t>
    </rPh>
    <rPh sb="93" eb="95">
      <t>ヒリツ</t>
    </rPh>
    <rPh sb="97" eb="99">
      <t>キギョウ</t>
    </rPh>
    <rPh sb="99" eb="100">
      <t>サイ</t>
    </rPh>
    <rPh sb="100" eb="102">
      <t>ザンダカ</t>
    </rPh>
    <rPh sb="102" eb="103">
      <t>タイ</t>
    </rPh>
    <rPh sb="103" eb="105">
      <t>リョウキン</t>
    </rPh>
    <rPh sb="105" eb="107">
      <t>シュウニュウ</t>
    </rPh>
    <rPh sb="107" eb="109">
      <t>ヒリツ</t>
    </rPh>
    <rPh sb="111" eb="114">
      <t>ケッソンキン</t>
    </rPh>
    <rPh sb="115" eb="117">
      <t>キギョウ</t>
    </rPh>
    <rPh sb="117" eb="118">
      <t>サイ</t>
    </rPh>
    <rPh sb="118" eb="120">
      <t>ザンダカ</t>
    </rPh>
    <rPh sb="121" eb="123">
      <t>ハッセイ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</si>
</sst>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34.9</c:v>
                </c:pt>
                <c:pt idx="1">
                  <c:v>76.5</c:v>
                </c:pt>
                <c:pt idx="2">
                  <c:v>71.7</c:v>
                </c:pt>
                <c:pt idx="3">
                  <c:v>63</c:v>
                </c:pt>
                <c:pt idx="4">
                  <c:v>32.700000000000003</c:v>
                </c:pt>
              </c:numCache>
            </c:numRef>
          </c:val>
          <c:extLst>
            <c:ext xmlns:c16="http://schemas.microsoft.com/office/drawing/2014/chart" uri="{C3380CC4-5D6E-409C-BE32-E72D297353CC}">
              <c16:uniqueId val="{00000000-7A6E-4845-9F89-2508BE7405D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7A6E-4845-9F89-2508BE7405D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0A-49EA-8685-49689AA14E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F80A-49EA-8685-49689AA14EA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89E-43C9-B2C2-F388D5837AC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9E-43C9-B2C2-F388D5837AC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EDB-418D-B070-4864046D54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EDB-418D-B070-4864046D546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6C-4848-8298-2547DE6EA63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7C6C-4848-8298-2547DE6EA632}"/>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436</c:v>
                </c:pt>
                <c:pt idx="2">
                  <c:v>0</c:v>
                </c:pt>
                <c:pt idx="3">
                  <c:v>0</c:v>
                </c:pt>
                <c:pt idx="4">
                  <c:v>0</c:v>
                </c:pt>
              </c:numCache>
            </c:numRef>
          </c:val>
          <c:extLst>
            <c:ext xmlns:c16="http://schemas.microsoft.com/office/drawing/2014/chart" uri="{C3380CC4-5D6E-409C-BE32-E72D297353CC}">
              <c16:uniqueId val="{00000000-B227-41ED-AACD-9EDEF1AC62D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B227-41ED-AACD-9EDEF1AC62D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7.3</c:v>
                </c:pt>
                <c:pt idx="1">
                  <c:v>9.3000000000000007</c:v>
                </c:pt>
                <c:pt idx="2">
                  <c:v>9.3000000000000007</c:v>
                </c:pt>
                <c:pt idx="3">
                  <c:v>8</c:v>
                </c:pt>
                <c:pt idx="4">
                  <c:v>8</c:v>
                </c:pt>
              </c:numCache>
            </c:numRef>
          </c:val>
          <c:extLst>
            <c:ext xmlns:c16="http://schemas.microsoft.com/office/drawing/2014/chart" uri="{C3380CC4-5D6E-409C-BE32-E72D297353CC}">
              <c16:uniqueId val="{00000000-F6F2-45EE-ACFD-077E41D8043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F6F2-45EE-ACFD-077E41D8043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-186</c:v>
                </c:pt>
                <c:pt idx="1">
                  <c:v>-101</c:v>
                </c:pt>
                <c:pt idx="2">
                  <c:v>-95.4</c:v>
                </c:pt>
                <c:pt idx="3">
                  <c:v>-234</c:v>
                </c:pt>
                <c:pt idx="4">
                  <c:v>-205.7</c:v>
                </c:pt>
              </c:numCache>
            </c:numRef>
          </c:val>
          <c:extLst>
            <c:ext xmlns:c16="http://schemas.microsoft.com/office/drawing/2014/chart" uri="{C3380CC4-5D6E-409C-BE32-E72D297353CC}">
              <c16:uniqueId val="{00000000-CE13-4938-A011-2F22C31097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CE13-4938-A011-2F22C31097E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-2895</c:v>
                </c:pt>
                <c:pt idx="1">
                  <c:v>-2049</c:v>
                </c:pt>
                <c:pt idx="2">
                  <c:v>-5297</c:v>
                </c:pt>
                <c:pt idx="3">
                  <c:v>-2282</c:v>
                </c:pt>
                <c:pt idx="4">
                  <c:v>-6152</c:v>
                </c:pt>
              </c:numCache>
            </c:numRef>
          </c:val>
          <c:extLst>
            <c:ext xmlns:c16="http://schemas.microsoft.com/office/drawing/2014/chart" uri="{C3380CC4-5D6E-409C-BE32-E72D297353CC}">
              <c16:uniqueId val="{00000000-CB17-46A7-B1FA-6548420C7FF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CB17-46A7-B1FA-6548420C7FFD}"/>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P56" zoomScale="85" zoomScaleNormal="85"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高知県東洋町　第４号駐車場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1654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34.9</v>
      </c>
      <c r="V31" s="118"/>
      <c r="W31" s="118"/>
      <c r="X31" s="118"/>
      <c r="Y31" s="118"/>
      <c r="Z31" s="118"/>
      <c r="AA31" s="118"/>
      <c r="AB31" s="118"/>
      <c r="AC31" s="118"/>
      <c r="AD31" s="118"/>
      <c r="AE31" s="118"/>
      <c r="AF31" s="118"/>
      <c r="AG31" s="118"/>
      <c r="AH31" s="118"/>
      <c r="AI31" s="118"/>
      <c r="AJ31" s="118"/>
      <c r="AK31" s="118"/>
      <c r="AL31" s="118"/>
      <c r="AM31" s="118"/>
      <c r="AN31" s="118">
        <f>データ!Z7</f>
        <v>76.5</v>
      </c>
      <c r="AO31" s="118"/>
      <c r="AP31" s="118"/>
      <c r="AQ31" s="118"/>
      <c r="AR31" s="118"/>
      <c r="AS31" s="118"/>
      <c r="AT31" s="118"/>
      <c r="AU31" s="118"/>
      <c r="AV31" s="118"/>
      <c r="AW31" s="118"/>
      <c r="AX31" s="118"/>
      <c r="AY31" s="118"/>
      <c r="AZ31" s="118"/>
      <c r="BA31" s="118"/>
      <c r="BB31" s="118"/>
      <c r="BC31" s="118"/>
      <c r="BD31" s="118"/>
      <c r="BE31" s="118"/>
      <c r="BF31" s="118"/>
      <c r="BG31" s="118">
        <f>データ!AA7</f>
        <v>71.7</v>
      </c>
      <c r="BH31" s="118"/>
      <c r="BI31" s="118"/>
      <c r="BJ31" s="118"/>
      <c r="BK31" s="118"/>
      <c r="BL31" s="118"/>
      <c r="BM31" s="118"/>
      <c r="BN31" s="118"/>
      <c r="BO31" s="118"/>
      <c r="BP31" s="118"/>
      <c r="BQ31" s="118"/>
      <c r="BR31" s="118"/>
      <c r="BS31" s="118"/>
      <c r="BT31" s="118"/>
      <c r="BU31" s="118"/>
      <c r="BV31" s="118"/>
      <c r="BW31" s="118"/>
      <c r="BX31" s="118"/>
      <c r="BY31" s="118"/>
      <c r="BZ31" s="118">
        <f>データ!AB7</f>
        <v>63</v>
      </c>
      <c r="CA31" s="118"/>
      <c r="CB31" s="118"/>
      <c r="CC31" s="118"/>
      <c r="CD31" s="118"/>
      <c r="CE31" s="118"/>
      <c r="CF31" s="118"/>
      <c r="CG31" s="118"/>
      <c r="CH31" s="118"/>
      <c r="CI31" s="118"/>
      <c r="CJ31" s="118"/>
      <c r="CK31" s="118"/>
      <c r="CL31" s="118"/>
      <c r="CM31" s="118"/>
      <c r="CN31" s="118"/>
      <c r="CO31" s="118"/>
      <c r="CP31" s="118"/>
      <c r="CQ31" s="118"/>
      <c r="CR31" s="118"/>
      <c r="CS31" s="118">
        <f>データ!AC7</f>
        <v>32.700000000000003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7.3</v>
      </c>
      <c r="JD31" s="120"/>
      <c r="JE31" s="120"/>
      <c r="JF31" s="120"/>
      <c r="JG31" s="120"/>
      <c r="JH31" s="120"/>
      <c r="JI31" s="120"/>
      <c r="JJ31" s="120"/>
      <c r="JK31" s="120"/>
      <c r="JL31" s="120"/>
      <c r="JM31" s="120"/>
      <c r="JN31" s="120"/>
      <c r="JO31" s="120"/>
      <c r="JP31" s="120"/>
      <c r="JQ31" s="120"/>
      <c r="JR31" s="120"/>
      <c r="JS31" s="120"/>
      <c r="JT31" s="120"/>
      <c r="JU31" s="121"/>
      <c r="JV31" s="119">
        <f>データ!DL7</f>
        <v>9.3000000000000007</v>
      </c>
      <c r="JW31" s="120"/>
      <c r="JX31" s="120"/>
      <c r="JY31" s="120"/>
      <c r="JZ31" s="120"/>
      <c r="KA31" s="120"/>
      <c r="KB31" s="120"/>
      <c r="KC31" s="120"/>
      <c r="KD31" s="120"/>
      <c r="KE31" s="120"/>
      <c r="KF31" s="120"/>
      <c r="KG31" s="120"/>
      <c r="KH31" s="120"/>
      <c r="KI31" s="120"/>
      <c r="KJ31" s="120"/>
      <c r="KK31" s="120"/>
      <c r="KL31" s="120"/>
      <c r="KM31" s="120"/>
      <c r="KN31" s="121"/>
      <c r="KO31" s="119">
        <f>データ!DM7</f>
        <v>9.3000000000000007</v>
      </c>
      <c r="KP31" s="120"/>
      <c r="KQ31" s="120"/>
      <c r="KR31" s="120"/>
      <c r="KS31" s="120"/>
      <c r="KT31" s="120"/>
      <c r="KU31" s="120"/>
      <c r="KV31" s="120"/>
      <c r="KW31" s="120"/>
      <c r="KX31" s="120"/>
      <c r="KY31" s="120"/>
      <c r="KZ31" s="120"/>
      <c r="LA31" s="120"/>
      <c r="LB31" s="120"/>
      <c r="LC31" s="120"/>
      <c r="LD31" s="120"/>
      <c r="LE31" s="120"/>
      <c r="LF31" s="120"/>
      <c r="LG31" s="121"/>
      <c r="LH31" s="119">
        <f>データ!DN7</f>
        <v>8</v>
      </c>
      <c r="LI31" s="120"/>
      <c r="LJ31" s="120"/>
      <c r="LK31" s="120"/>
      <c r="LL31" s="120"/>
      <c r="LM31" s="120"/>
      <c r="LN31" s="120"/>
      <c r="LO31" s="120"/>
      <c r="LP31" s="120"/>
      <c r="LQ31" s="120"/>
      <c r="LR31" s="120"/>
      <c r="LS31" s="120"/>
      <c r="LT31" s="120"/>
      <c r="LU31" s="120"/>
      <c r="LV31" s="120"/>
      <c r="LW31" s="120"/>
      <c r="LX31" s="120"/>
      <c r="LY31" s="120"/>
      <c r="LZ31" s="121"/>
      <c r="MA31" s="119">
        <f>データ!DO7</f>
        <v>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436</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-186</v>
      </c>
      <c r="EM52" s="118"/>
      <c r="EN52" s="118"/>
      <c r="EO52" s="118"/>
      <c r="EP52" s="118"/>
      <c r="EQ52" s="118"/>
      <c r="ER52" s="118"/>
      <c r="ES52" s="118"/>
      <c r="ET52" s="118"/>
      <c r="EU52" s="118"/>
      <c r="EV52" s="118"/>
      <c r="EW52" s="118"/>
      <c r="EX52" s="118"/>
      <c r="EY52" s="118"/>
      <c r="EZ52" s="118"/>
      <c r="FA52" s="118"/>
      <c r="FB52" s="118"/>
      <c r="FC52" s="118"/>
      <c r="FD52" s="118"/>
      <c r="FE52" s="118">
        <f>データ!BG7</f>
        <v>-101</v>
      </c>
      <c r="FF52" s="118"/>
      <c r="FG52" s="118"/>
      <c r="FH52" s="118"/>
      <c r="FI52" s="118"/>
      <c r="FJ52" s="118"/>
      <c r="FK52" s="118"/>
      <c r="FL52" s="118"/>
      <c r="FM52" s="118"/>
      <c r="FN52" s="118"/>
      <c r="FO52" s="118"/>
      <c r="FP52" s="118"/>
      <c r="FQ52" s="118"/>
      <c r="FR52" s="118"/>
      <c r="FS52" s="118"/>
      <c r="FT52" s="118"/>
      <c r="FU52" s="118"/>
      <c r="FV52" s="118"/>
      <c r="FW52" s="118"/>
      <c r="FX52" s="118">
        <f>データ!BH7</f>
        <v>-95.4</v>
      </c>
      <c r="FY52" s="118"/>
      <c r="FZ52" s="118"/>
      <c r="GA52" s="118"/>
      <c r="GB52" s="118"/>
      <c r="GC52" s="118"/>
      <c r="GD52" s="118"/>
      <c r="GE52" s="118"/>
      <c r="GF52" s="118"/>
      <c r="GG52" s="118"/>
      <c r="GH52" s="118"/>
      <c r="GI52" s="118"/>
      <c r="GJ52" s="118"/>
      <c r="GK52" s="118"/>
      <c r="GL52" s="118"/>
      <c r="GM52" s="118"/>
      <c r="GN52" s="118"/>
      <c r="GO52" s="118"/>
      <c r="GP52" s="118"/>
      <c r="GQ52" s="118">
        <f>データ!BI7</f>
        <v>-234</v>
      </c>
      <c r="GR52" s="118"/>
      <c r="GS52" s="118"/>
      <c r="GT52" s="118"/>
      <c r="GU52" s="118"/>
      <c r="GV52" s="118"/>
      <c r="GW52" s="118"/>
      <c r="GX52" s="118"/>
      <c r="GY52" s="118"/>
      <c r="GZ52" s="118"/>
      <c r="HA52" s="118"/>
      <c r="HB52" s="118"/>
      <c r="HC52" s="118"/>
      <c r="HD52" s="118"/>
      <c r="HE52" s="118"/>
      <c r="HF52" s="118"/>
      <c r="HG52" s="118"/>
      <c r="HH52" s="118"/>
      <c r="HI52" s="118"/>
      <c r="HJ52" s="118">
        <f>データ!BJ7</f>
        <v>-205.7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-2895</v>
      </c>
      <c r="JD52" s="126"/>
      <c r="JE52" s="126"/>
      <c r="JF52" s="126"/>
      <c r="JG52" s="126"/>
      <c r="JH52" s="126"/>
      <c r="JI52" s="126"/>
      <c r="JJ52" s="126"/>
      <c r="JK52" s="126"/>
      <c r="JL52" s="126"/>
      <c r="JM52" s="126"/>
      <c r="JN52" s="126"/>
      <c r="JO52" s="126"/>
      <c r="JP52" s="126"/>
      <c r="JQ52" s="126"/>
      <c r="JR52" s="126"/>
      <c r="JS52" s="126"/>
      <c r="JT52" s="126"/>
      <c r="JU52" s="126"/>
      <c r="JV52" s="126">
        <f>データ!BR7</f>
        <v>-2049</v>
      </c>
      <c r="JW52" s="126"/>
      <c r="JX52" s="126"/>
      <c r="JY52" s="126"/>
      <c r="JZ52" s="126"/>
      <c r="KA52" s="126"/>
      <c r="KB52" s="126"/>
      <c r="KC52" s="126"/>
      <c r="KD52" s="126"/>
      <c r="KE52" s="126"/>
      <c r="KF52" s="126"/>
      <c r="KG52" s="126"/>
      <c r="KH52" s="126"/>
      <c r="KI52" s="126"/>
      <c r="KJ52" s="126"/>
      <c r="KK52" s="126"/>
      <c r="KL52" s="126"/>
      <c r="KM52" s="126"/>
      <c r="KN52" s="126"/>
      <c r="KO52" s="126">
        <f>データ!BS7</f>
        <v>-5297</v>
      </c>
      <c r="KP52" s="126"/>
      <c r="KQ52" s="126"/>
      <c r="KR52" s="126"/>
      <c r="KS52" s="126"/>
      <c r="KT52" s="126"/>
      <c r="KU52" s="126"/>
      <c r="KV52" s="126"/>
      <c r="KW52" s="126"/>
      <c r="KX52" s="126"/>
      <c r="KY52" s="126"/>
      <c r="KZ52" s="126"/>
      <c r="LA52" s="126"/>
      <c r="LB52" s="126"/>
      <c r="LC52" s="126"/>
      <c r="LD52" s="126"/>
      <c r="LE52" s="126"/>
      <c r="LF52" s="126"/>
      <c r="LG52" s="126"/>
      <c r="LH52" s="126">
        <f>データ!BT7</f>
        <v>-2282</v>
      </c>
      <c r="LI52" s="126"/>
      <c r="LJ52" s="126"/>
      <c r="LK52" s="126"/>
      <c r="LL52" s="126"/>
      <c r="LM52" s="126"/>
      <c r="LN52" s="126"/>
      <c r="LO52" s="126"/>
      <c r="LP52" s="126"/>
      <c r="LQ52" s="126"/>
      <c r="LR52" s="126"/>
      <c r="LS52" s="126"/>
      <c r="LT52" s="126"/>
      <c r="LU52" s="126"/>
      <c r="LV52" s="126"/>
      <c r="LW52" s="126"/>
      <c r="LX52" s="126"/>
      <c r="LY52" s="126"/>
      <c r="LZ52" s="126"/>
      <c r="MA52" s="126">
        <f>データ!BU7</f>
        <v>-6152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7005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maexxAjtVENe/G3j0SrdiVGbMqdck4fsvY/aPR/EUcL1d9OUupwGXQ3XibGplARBwt9ygZo193rwSL5vz099w==" saltValue="1VEumMEpTo2jwpMin77It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109</v>
      </c>
      <c r="AM5" s="59" t="s">
        <v>110</v>
      </c>
      <c r="AN5" s="59" t="s">
        <v>111</v>
      </c>
      <c r="AO5" s="59" t="s">
        <v>102</v>
      </c>
      <c r="AP5" s="59" t="s">
        <v>103</v>
      </c>
      <c r="AQ5" s="59" t="s">
        <v>104</v>
      </c>
      <c r="AR5" s="59" t="s">
        <v>105</v>
      </c>
      <c r="AS5" s="59" t="s">
        <v>106</v>
      </c>
      <c r="AT5" s="59" t="s">
        <v>107</v>
      </c>
      <c r="AU5" s="59" t="s">
        <v>112</v>
      </c>
      <c r="AV5" s="59" t="s">
        <v>113</v>
      </c>
      <c r="AW5" s="59" t="s">
        <v>114</v>
      </c>
      <c r="AX5" s="59" t="s">
        <v>100</v>
      </c>
      <c r="AY5" s="59" t="s">
        <v>115</v>
      </c>
      <c r="AZ5" s="59" t="s">
        <v>102</v>
      </c>
      <c r="BA5" s="59" t="s">
        <v>103</v>
      </c>
      <c r="BB5" s="59" t="s">
        <v>104</v>
      </c>
      <c r="BC5" s="59" t="s">
        <v>105</v>
      </c>
      <c r="BD5" s="59" t="s">
        <v>106</v>
      </c>
      <c r="BE5" s="59" t="s">
        <v>107</v>
      </c>
      <c r="BF5" s="59" t="s">
        <v>108</v>
      </c>
      <c r="BG5" s="59" t="s">
        <v>113</v>
      </c>
      <c r="BH5" s="59" t="s">
        <v>99</v>
      </c>
      <c r="BI5" s="59" t="s">
        <v>110</v>
      </c>
      <c r="BJ5" s="59" t="s">
        <v>101</v>
      </c>
      <c r="BK5" s="59" t="s">
        <v>102</v>
      </c>
      <c r="BL5" s="59" t="s">
        <v>103</v>
      </c>
      <c r="BM5" s="59" t="s">
        <v>104</v>
      </c>
      <c r="BN5" s="59" t="s">
        <v>105</v>
      </c>
      <c r="BO5" s="59" t="s">
        <v>106</v>
      </c>
      <c r="BP5" s="59" t="s">
        <v>107</v>
      </c>
      <c r="BQ5" s="59" t="s">
        <v>112</v>
      </c>
      <c r="BR5" s="59" t="s">
        <v>113</v>
      </c>
      <c r="BS5" s="59" t="s">
        <v>99</v>
      </c>
      <c r="BT5" s="59" t="s">
        <v>100</v>
      </c>
      <c r="BU5" s="59" t="s">
        <v>111</v>
      </c>
      <c r="BV5" s="59" t="s">
        <v>102</v>
      </c>
      <c r="BW5" s="59" t="s">
        <v>103</v>
      </c>
      <c r="BX5" s="59" t="s">
        <v>104</v>
      </c>
      <c r="BY5" s="59" t="s">
        <v>105</v>
      </c>
      <c r="BZ5" s="59" t="s">
        <v>106</v>
      </c>
      <c r="CA5" s="59" t="s">
        <v>107</v>
      </c>
      <c r="CB5" s="59" t="s">
        <v>116</v>
      </c>
      <c r="CC5" s="59" t="s">
        <v>113</v>
      </c>
      <c r="CD5" s="59" t="s">
        <v>114</v>
      </c>
      <c r="CE5" s="59" t="s">
        <v>110</v>
      </c>
      <c r="CF5" s="59" t="s">
        <v>111</v>
      </c>
      <c r="CG5" s="59" t="s">
        <v>102</v>
      </c>
      <c r="CH5" s="59" t="s">
        <v>103</v>
      </c>
      <c r="CI5" s="59" t="s">
        <v>104</v>
      </c>
      <c r="CJ5" s="59" t="s">
        <v>105</v>
      </c>
      <c r="CK5" s="59" t="s">
        <v>106</v>
      </c>
      <c r="CL5" s="59" t="s">
        <v>107</v>
      </c>
      <c r="CM5" s="151"/>
      <c r="CN5" s="151"/>
      <c r="CO5" s="59" t="s">
        <v>112</v>
      </c>
      <c r="CP5" s="59" t="s">
        <v>113</v>
      </c>
      <c r="CQ5" s="59" t="s">
        <v>99</v>
      </c>
      <c r="CR5" s="59" t="s">
        <v>110</v>
      </c>
      <c r="CS5" s="59" t="s">
        <v>101</v>
      </c>
      <c r="CT5" s="59" t="s">
        <v>102</v>
      </c>
      <c r="CU5" s="59" t="s">
        <v>103</v>
      </c>
      <c r="CV5" s="59" t="s">
        <v>104</v>
      </c>
      <c r="CW5" s="59" t="s">
        <v>105</v>
      </c>
      <c r="CX5" s="59" t="s">
        <v>106</v>
      </c>
      <c r="CY5" s="59" t="s">
        <v>107</v>
      </c>
      <c r="CZ5" s="59" t="s">
        <v>97</v>
      </c>
      <c r="DA5" s="59" t="s">
        <v>113</v>
      </c>
      <c r="DB5" s="59" t="s">
        <v>109</v>
      </c>
      <c r="DC5" s="59" t="s">
        <v>100</v>
      </c>
      <c r="DD5" s="59" t="s">
        <v>115</v>
      </c>
      <c r="DE5" s="59" t="s">
        <v>102</v>
      </c>
      <c r="DF5" s="59" t="s">
        <v>103</v>
      </c>
      <c r="DG5" s="59" t="s">
        <v>104</v>
      </c>
      <c r="DH5" s="59" t="s">
        <v>105</v>
      </c>
      <c r="DI5" s="59" t="s">
        <v>106</v>
      </c>
      <c r="DJ5" s="59" t="s">
        <v>44</v>
      </c>
      <c r="DK5" s="59" t="s">
        <v>108</v>
      </c>
      <c r="DL5" s="59" t="s">
        <v>113</v>
      </c>
      <c r="DM5" s="59" t="s">
        <v>99</v>
      </c>
      <c r="DN5" s="59" t="s">
        <v>117</v>
      </c>
      <c r="DO5" s="59" t="s">
        <v>101</v>
      </c>
      <c r="DP5" s="59" t="s">
        <v>102</v>
      </c>
      <c r="DQ5" s="59" t="s">
        <v>103</v>
      </c>
      <c r="DR5" s="59" t="s">
        <v>104</v>
      </c>
      <c r="DS5" s="59" t="s">
        <v>105</v>
      </c>
      <c r="DT5" s="59" t="s">
        <v>106</v>
      </c>
      <c r="DU5" s="59" t="s">
        <v>107</v>
      </c>
    </row>
    <row r="6" spans="1:125" s="66" customFormat="1" x14ac:dyDescent="0.15">
      <c r="A6" s="49" t="s">
        <v>118</v>
      </c>
      <c r="B6" s="60">
        <f>B8</f>
        <v>2017</v>
      </c>
      <c r="C6" s="60">
        <f t="shared" ref="C6:X6" si="1">C8</f>
        <v>393011</v>
      </c>
      <c r="D6" s="60">
        <f t="shared" si="1"/>
        <v>47</v>
      </c>
      <c r="E6" s="60">
        <f t="shared" si="1"/>
        <v>14</v>
      </c>
      <c r="F6" s="60">
        <f t="shared" si="1"/>
        <v>0</v>
      </c>
      <c r="G6" s="60">
        <f t="shared" si="1"/>
        <v>2</v>
      </c>
      <c r="H6" s="60" t="str">
        <f>SUBSTITUTE(H8,"　","")</f>
        <v>高知県東洋町</v>
      </c>
      <c r="I6" s="60" t="str">
        <f t="shared" si="1"/>
        <v>第４号駐車場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無</v>
      </c>
      <c r="U6" s="63">
        <f t="shared" si="1"/>
        <v>1654</v>
      </c>
      <c r="V6" s="63">
        <f t="shared" si="1"/>
        <v>150</v>
      </c>
      <c r="W6" s="63">
        <f t="shared" si="1"/>
        <v>26</v>
      </c>
      <c r="X6" s="62" t="str">
        <f t="shared" si="1"/>
        <v>導入なし</v>
      </c>
      <c r="Y6" s="64">
        <f>IF(Y8="-",NA(),Y8)</f>
        <v>34.9</v>
      </c>
      <c r="Z6" s="64">
        <f t="shared" ref="Z6:AH6" si="2">IF(Z8="-",NA(),Z8)</f>
        <v>76.5</v>
      </c>
      <c r="AA6" s="64">
        <f t="shared" si="2"/>
        <v>71.7</v>
      </c>
      <c r="AB6" s="64">
        <f t="shared" si="2"/>
        <v>63</v>
      </c>
      <c r="AC6" s="64">
        <f t="shared" si="2"/>
        <v>32.700000000000003</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436</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-186</v>
      </c>
      <c r="BG6" s="64">
        <f t="shared" ref="BG6:BO6" si="5">IF(BG8="-",NA(),BG8)</f>
        <v>-101</v>
      </c>
      <c r="BH6" s="64">
        <f t="shared" si="5"/>
        <v>-95.4</v>
      </c>
      <c r="BI6" s="64">
        <f t="shared" si="5"/>
        <v>-234</v>
      </c>
      <c r="BJ6" s="64">
        <f t="shared" si="5"/>
        <v>-205.7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-2895</v>
      </c>
      <c r="BR6" s="65">
        <f t="shared" ref="BR6:BZ6" si="6">IF(BR8="-",NA(),BR8)</f>
        <v>-2049</v>
      </c>
      <c r="BS6" s="65">
        <f t="shared" si="6"/>
        <v>-5297</v>
      </c>
      <c r="BT6" s="65">
        <f t="shared" si="6"/>
        <v>-2282</v>
      </c>
      <c r="BU6" s="65">
        <f t="shared" si="6"/>
        <v>-6152</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119</v>
      </c>
      <c r="CM6" s="63">
        <f t="shared" ref="CM6:CN6" si="7">CM8</f>
        <v>7005</v>
      </c>
      <c r="CN6" s="63">
        <f t="shared" si="7"/>
        <v>2000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7.3</v>
      </c>
      <c r="DL6" s="64">
        <f t="shared" ref="DL6:DT6" si="9">IF(DL8="-",NA(),DL8)</f>
        <v>9.3000000000000007</v>
      </c>
      <c r="DM6" s="64">
        <f t="shared" si="9"/>
        <v>9.3000000000000007</v>
      </c>
      <c r="DN6" s="64">
        <f t="shared" si="9"/>
        <v>8</v>
      </c>
      <c r="DO6" s="64">
        <f t="shared" si="9"/>
        <v>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120</v>
      </c>
      <c r="B7" s="60">
        <f t="shared" ref="B7:X7" si="10">B8</f>
        <v>2017</v>
      </c>
      <c r="C7" s="60">
        <f t="shared" si="10"/>
        <v>393011</v>
      </c>
      <c r="D7" s="60">
        <f t="shared" si="10"/>
        <v>47</v>
      </c>
      <c r="E7" s="60">
        <f t="shared" si="10"/>
        <v>14</v>
      </c>
      <c r="F7" s="60">
        <f t="shared" si="10"/>
        <v>0</v>
      </c>
      <c r="G7" s="60">
        <f t="shared" si="10"/>
        <v>2</v>
      </c>
      <c r="H7" s="60" t="str">
        <f t="shared" si="10"/>
        <v>高知県　東洋町</v>
      </c>
      <c r="I7" s="60" t="str">
        <f t="shared" si="10"/>
        <v>第４号駐車場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無</v>
      </c>
      <c r="U7" s="63">
        <f t="shared" si="10"/>
        <v>1654</v>
      </c>
      <c r="V7" s="63">
        <f t="shared" si="10"/>
        <v>150</v>
      </c>
      <c r="W7" s="63">
        <f t="shared" si="10"/>
        <v>26</v>
      </c>
      <c r="X7" s="62" t="str">
        <f t="shared" si="10"/>
        <v>導入なし</v>
      </c>
      <c r="Y7" s="64">
        <f>Y8</f>
        <v>34.9</v>
      </c>
      <c r="Z7" s="64">
        <f t="shared" ref="Z7:AH7" si="11">Z8</f>
        <v>76.5</v>
      </c>
      <c r="AA7" s="64">
        <f t="shared" si="11"/>
        <v>71.7</v>
      </c>
      <c r="AB7" s="64">
        <f t="shared" si="11"/>
        <v>63</v>
      </c>
      <c r="AC7" s="64">
        <f t="shared" si="11"/>
        <v>32.700000000000003</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436</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-186</v>
      </c>
      <c r="BG7" s="64">
        <f t="shared" ref="BG7:BO7" si="14">BG8</f>
        <v>-101</v>
      </c>
      <c r="BH7" s="64">
        <f t="shared" si="14"/>
        <v>-95.4</v>
      </c>
      <c r="BI7" s="64">
        <f t="shared" si="14"/>
        <v>-234</v>
      </c>
      <c r="BJ7" s="64">
        <f t="shared" si="14"/>
        <v>-205.7</v>
      </c>
      <c r="BK7" s="64">
        <f t="shared" si="14"/>
        <v>32.1</v>
      </c>
      <c r="BL7" s="64">
        <f t="shared" si="14"/>
        <v>32.299999999999997</v>
      </c>
      <c r="BM7" s="64">
        <f t="shared" si="14"/>
        <v>33.4</v>
      </c>
      <c r="BN7" s="64">
        <f t="shared" si="14"/>
        <v>32.299999999999997</v>
      </c>
      <c r="BO7" s="64">
        <f t="shared" si="14"/>
        <v>22.3</v>
      </c>
      <c r="BP7" s="61"/>
      <c r="BQ7" s="65">
        <f>BQ8</f>
        <v>-2895</v>
      </c>
      <c r="BR7" s="65">
        <f t="shared" ref="BR7:BZ7" si="15">BR8</f>
        <v>-2049</v>
      </c>
      <c r="BS7" s="65">
        <f t="shared" si="15"/>
        <v>-5297</v>
      </c>
      <c r="BT7" s="65">
        <f t="shared" si="15"/>
        <v>-2282</v>
      </c>
      <c r="BU7" s="65">
        <f t="shared" si="15"/>
        <v>-6152</v>
      </c>
      <c r="BV7" s="65">
        <f t="shared" si="15"/>
        <v>7652</v>
      </c>
      <c r="BW7" s="65">
        <f t="shared" si="15"/>
        <v>7497</v>
      </c>
      <c r="BX7" s="65">
        <f t="shared" si="15"/>
        <v>9663</v>
      </c>
      <c r="BY7" s="65">
        <f t="shared" si="15"/>
        <v>9019</v>
      </c>
      <c r="BZ7" s="65">
        <f t="shared" si="15"/>
        <v>8406</v>
      </c>
      <c r="CA7" s="63"/>
      <c r="CB7" s="64" t="s">
        <v>121</v>
      </c>
      <c r="CC7" s="64" t="s">
        <v>121</v>
      </c>
      <c r="CD7" s="64" t="s">
        <v>121</v>
      </c>
      <c r="CE7" s="64" t="s">
        <v>121</v>
      </c>
      <c r="CF7" s="64" t="s">
        <v>121</v>
      </c>
      <c r="CG7" s="64" t="s">
        <v>121</v>
      </c>
      <c r="CH7" s="64" t="s">
        <v>121</v>
      </c>
      <c r="CI7" s="64" t="s">
        <v>121</v>
      </c>
      <c r="CJ7" s="64" t="s">
        <v>121</v>
      </c>
      <c r="CK7" s="64" t="s">
        <v>119</v>
      </c>
      <c r="CL7" s="61"/>
      <c r="CM7" s="63">
        <f>CM8</f>
        <v>7005</v>
      </c>
      <c r="CN7" s="63">
        <f>CN8</f>
        <v>2000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7.3</v>
      </c>
      <c r="DL7" s="64">
        <f t="shared" ref="DL7:DT7" si="17">DL8</f>
        <v>9.3000000000000007</v>
      </c>
      <c r="DM7" s="64">
        <f t="shared" si="17"/>
        <v>9.3000000000000007</v>
      </c>
      <c r="DN7" s="64">
        <f t="shared" si="17"/>
        <v>8</v>
      </c>
      <c r="DO7" s="64">
        <f t="shared" si="17"/>
        <v>8</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393011</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5</v>
      </c>
      <c r="S8" s="69" t="s">
        <v>132</v>
      </c>
      <c r="T8" s="69" t="s">
        <v>133</v>
      </c>
      <c r="U8" s="70">
        <v>1654</v>
      </c>
      <c r="V8" s="70">
        <v>150</v>
      </c>
      <c r="W8" s="70">
        <v>26</v>
      </c>
      <c r="X8" s="69" t="s">
        <v>134</v>
      </c>
      <c r="Y8" s="71">
        <v>34.9</v>
      </c>
      <c r="Z8" s="71">
        <v>76.5</v>
      </c>
      <c r="AA8" s="71">
        <v>71.7</v>
      </c>
      <c r="AB8" s="71">
        <v>63</v>
      </c>
      <c r="AC8" s="71">
        <v>32.700000000000003</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436</v>
      </c>
      <c r="AW8" s="72">
        <v>0</v>
      </c>
      <c r="AX8" s="72">
        <v>0</v>
      </c>
      <c r="AY8" s="72">
        <v>0</v>
      </c>
      <c r="AZ8" s="72">
        <v>49</v>
      </c>
      <c r="BA8" s="72">
        <v>48</v>
      </c>
      <c r="BB8" s="72">
        <v>48</v>
      </c>
      <c r="BC8" s="72">
        <v>54</v>
      </c>
      <c r="BD8" s="72">
        <v>33</v>
      </c>
      <c r="BE8" s="72">
        <v>37</v>
      </c>
      <c r="BF8" s="71">
        <v>-186</v>
      </c>
      <c r="BG8" s="71">
        <v>-101</v>
      </c>
      <c r="BH8" s="71">
        <v>-95.4</v>
      </c>
      <c r="BI8" s="71">
        <v>-234</v>
      </c>
      <c r="BJ8" s="71">
        <v>-205.7</v>
      </c>
      <c r="BK8" s="71">
        <v>32.1</v>
      </c>
      <c r="BL8" s="71">
        <v>32.299999999999997</v>
      </c>
      <c r="BM8" s="71">
        <v>33.4</v>
      </c>
      <c r="BN8" s="71">
        <v>32.299999999999997</v>
      </c>
      <c r="BO8" s="71">
        <v>22.3</v>
      </c>
      <c r="BP8" s="68">
        <v>26.4</v>
      </c>
      <c r="BQ8" s="72">
        <v>-2895</v>
      </c>
      <c r="BR8" s="72">
        <v>-2049</v>
      </c>
      <c r="BS8" s="72">
        <v>-5297</v>
      </c>
      <c r="BT8" s="73">
        <v>-2282</v>
      </c>
      <c r="BU8" s="73">
        <v>-6152</v>
      </c>
      <c r="BV8" s="72">
        <v>7652</v>
      </c>
      <c r="BW8" s="72">
        <v>7497</v>
      </c>
      <c r="BX8" s="72">
        <v>9663</v>
      </c>
      <c r="BY8" s="72">
        <v>9019</v>
      </c>
      <c r="BZ8" s="72">
        <v>8406</v>
      </c>
      <c r="CA8" s="70">
        <v>15069</v>
      </c>
      <c r="CB8" s="71" t="s">
        <v>126</v>
      </c>
      <c r="CC8" s="71" t="s">
        <v>126</v>
      </c>
      <c r="CD8" s="71" t="s">
        <v>126</v>
      </c>
      <c r="CE8" s="71" t="s">
        <v>126</v>
      </c>
      <c r="CF8" s="71" t="s">
        <v>126</v>
      </c>
      <c r="CG8" s="71" t="s">
        <v>126</v>
      </c>
      <c r="CH8" s="71" t="s">
        <v>126</v>
      </c>
      <c r="CI8" s="71" t="s">
        <v>126</v>
      </c>
      <c r="CJ8" s="71" t="s">
        <v>126</v>
      </c>
      <c r="CK8" s="71" t="s">
        <v>126</v>
      </c>
      <c r="CL8" s="68" t="s">
        <v>126</v>
      </c>
      <c r="CM8" s="70">
        <v>7005</v>
      </c>
      <c r="CN8" s="70">
        <v>2000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56.7</v>
      </c>
      <c r="DF8" s="71">
        <v>45.6</v>
      </c>
      <c r="DG8" s="71">
        <v>85.4</v>
      </c>
      <c r="DH8" s="71">
        <v>69.900000000000006</v>
      </c>
      <c r="DI8" s="71">
        <v>59.6</v>
      </c>
      <c r="DJ8" s="68">
        <v>120.3</v>
      </c>
      <c r="DK8" s="71">
        <v>7.3</v>
      </c>
      <c r="DL8" s="71">
        <v>9.3000000000000007</v>
      </c>
      <c r="DM8" s="71">
        <v>9.3000000000000007</v>
      </c>
      <c r="DN8" s="71">
        <v>8</v>
      </c>
      <c r="DO8" s="71">
        <v>8</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kikaku201712</cp:lastModifiedBy>
  <cp:lastPrinted>2019-02-01T10:01:00Z</cp:lastPrinted>
  <dcterms:created xsi:type="dcterms:W3CDTF">2018-12-07T10:36:52Z</dcterms:created>
  <dcterms:modified xsi:type="dcterms:W3CDTF">2019-02-01T10:01:02Z</dcterms:modified>
  <cp:category/>
</cp:coreProperties>
</file>