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172.30.3.173\prof$\konan0311\Desktop\20190118 公営企業に係る経営比較分析表（平成29年度決算）の分析等について【20190129期限】\【経営比較分析表】2017_392111_47_1718\"/>
    </mc:Choice>
  </mc:AlternateContent>
  <xr:revisionPtr revIDLastSave="0" documentId="13_ncr:1_{9AB29AB0-4B35-42BA-9105-A13D88CA2DA8}" xr6:coauthVersionLast="34" xr6:coauthVersionMax="34" xr10:uidLastSave="{00000000-0000-0000-0000-000000000000}"/>
  <workbookProtection workbookAlgorithmName="SHA-512" workbookHashValue="ONn+jncgzlXrCKaKEca71aQ8nMFvqyWPM6M3fu+kjAGDA5Y26nbgJ+icGCeALCnBmCotI5y/q4mIYTSKYfNYWQ==" workbookSaltValue="u21/RBi2g2YgVzRMms2zu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C10" i="5" l="1"/>
  <c r="D10" i="5"/>
  <c r="E10" i="5"/>
  <c r="B10" i="5"/>
</calcChain>
</file>

<file path=xl/sharedStrings.xml><?xml version="1.0" encoding="utf-8"?>
<sst xmlns="http://schemas.openxmlformats.org/spreadsheetml/2006/main" count="242" uniqueCount="126">
  <si>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</si>
  <si>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</si>
  <si>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</si>
  <si>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</si>
  <si>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</si>
  <si>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</si>
  <si>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</si>
  <si>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</si>
  <si>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</si>
  <si>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</si>
  <si>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</si>
  <si>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</si>
  <si>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</si>
  <si>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</si>
  <si>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</si>
  <si>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</si>
  <si>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</si>
  <si>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</si>
  <si>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</si>
  <si>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</si>
  <si>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</si>
  <si>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</si>
  <si>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</si>
  <si>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</si>
  <si>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</si>
  <si>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</si>
  <si>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</si>
  <si>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</si>
  <si>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</si>
  <si>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</si>
  <si>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</si>
  <si>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</si>
  <si>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</si>
  <si>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</si>
  <si>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</si>
  <si>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</si>
  <si>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</si>
  <si>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</si>
  <si>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</si>
  <si>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</si>
  <si>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</si>
  <si>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</si>
  <si>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</si>
  <si>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</si>
  <si>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</si>
  <si>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</si>
  <si>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</si>
  <si>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</si>
  <si>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</si>
  <si>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</si>
  <si>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</si>
  <si>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</si>
  <si>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</si>
  <si>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</si>
  <si>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</si>
  <si>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</si>
  <si>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</si>
  <si>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</si>
  <si>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</si>
  <si>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</si>
  <si>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</si>
  <si>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</si>
  <si>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</si>
  <si>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</si>
  <si>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</si>
  <si>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</si>
  <si>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</si>
  <si>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</si>
  <si>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</si>
  <si>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</si>
  <si>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</si>
  <si>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</si>
  <si>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</si>
  <si>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</si>
  <si>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</si>
  <si>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</si>
  <si>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</si>
  <si>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</si>
  <si>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</si>
  <si>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</si>
  <si>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</si>
  <si>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</si>
  <si>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</si>
  <si>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</si>
  <si>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</si>
  <si>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</si>
  <si>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</si>
  <si>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</si>
  <si>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</si>
  <si>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</si>
  <si>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</si>
  <si>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</si>
  <si>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</si>
  <si>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</si>
  <si>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</si>
  <si>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</si>
  <si>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</si>
  <si>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</si>
  <si>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</si>
  <si>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</si>
  <si>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</si>
  <si>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</si>
  <si>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</si>
  <si>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</si>
  <si>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</si>
  <si>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</si>
  <si>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</si>
  <si>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</si>
  <si>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</si>
  <si>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</si>
  <si>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香南市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</si>
  <si>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</si>
  <si>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</si>
  <si>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</si>
  <si>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</si>
  <si>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</si>
  <si>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</si>
  <si>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</si>
  <si>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</si>
  <si>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</si>
  <si>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</si>
  <si>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</si>
  <si>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</si>
  <si>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収益的収支比率は99.7％となっているが、経費回収率は56.8％と平均を下回っており、一般会計からの繰入で賄っている状況である。
　特定環境保全公共下水道区域については、人口減少が著しい区域であり、また、経年劣化による修繕費等の維持管理費用も増となっている。
　企業債残高対事業規模比率は、企業債を一般会計からの繰入金により負担としている。
　なお、施設利用率は数値抜かりにより平成27年度と平成28年度は0となっているが、それぞれ26.45％と27.50％である。</t>
    <rPh sb="1" eb="4">
      <t>シュウエキテキ</t>
    </rPh>
    <rPh sb="4" eb="6">
      <t>シュウシ</t>
    </rPh>
    <rPh sb="6" eb="8">
      <t>ヒリツ</t>
    </rPh>
    <rPh sb="22" eb="24">
      <t>ケイヒ</t>
    </rPh>
    <rPh sb="24" eb="27">
      <t>カイシュウリツ</t>
    </rPh>
    <rPh sb="34" eb="36">
      <t>ヘイキン</t>
    </rPh>
    <rPh sb="37" eb="39">
      <t>シタマワ</t>
    </rPh>
    <rPh sb="190" eb="192">
      <t>ヘイセイ</t>
    </rPh>
    <rPh sb="194" eb="196">
      <t>ネンド</t>
    </rPh>
    <rPh sb="197" eb="199">
      <t>ヘイセイ</t>
    </rPh>
    <rPh sb="201" eb="203">
      <t>ネンド</t>
    </rPh>
    <phoneticPr fontId="4"/>
  </si>
  <si>
    <t>　平成3年から供用開始しており、26年を経過しているため、施設（機器類含む）の老朽化が進んでいる。管渠についてはTVカメラ調査、人孔目視調査を行っている。</t>
    <phoneticPr fontId="4"/>
  </si>
  <si>
    <t>　供用開始から26年を経過しているため、老朽化により修繕等費用が増加しているが、現在、長寿命化事業で延命化を図っている。平成42年度までに農集排(6処理区のうち1処理区)、漁集排との統合により維持管理費のコスト削減を図る。
　また、平成32年度予定の企業会計化に向けて下水道使用料金の見直しも視野に入れた改革が必要である。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</si>
</sst>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B4-4800-BFA4-DCC1C3892E2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90B4-4800-BFA4-DCC1C3892E2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33.04</c:v>
                </c:pt>
                <c:pt idx="1">
                  <c:v>34.130000000000003</c:v>
                </c:pt>
                <c:pt idx="2">
                  <c:v>0</c:v>
                </c:pt>
                <c:pt idx="3">
                  <c:v>0</c:v>
                </c:pt>
                <c:pt idx="4">
                  <c:v>27.06</c:v>
                </c:pt>
              </c:numCache>
            </c:numRef>
          </c:val>
          <c:extLst>
            <c:ext xmlns:c16="http://schemas.microsoft.com/office/drawing/2014/chart" uri="{C3380CC4-5D6E-409C-BE32-E72D297353CC}">
              <c16:uniqueId val="{00000000-8E49-44E6-96C7-A22D03F74E0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8E49-44E6-96C7-A22D03F74E0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75.97</c:v>
                </c:pt>
                <c:pt idx="1">
                  <c:v>75.849999999999994</c:v>
                </c:pt>
                <c:pt idx="2">
                  <c:v>75.67</c:v>
                </c:pt>
                <c:pt idx="3">
                  <c:v>75.069999999999993</c:v>
                </c:pt>
                <c:pt idx="4">
                  <c:v>75.86</c:v>
                </c:pt>
              </c:numCache>
            </c:numRef>
          </c:val>
          <c:extLst>
            <c:ext xmlns:c16="http://schemas.microsoft.com/office/drawing/2014/chart" uri="{C3380CC4-5D6E-409C-BE32-E72D297353CC}">
              <c16:uniqueId val="{00000000-B277-428B-B28C-6C2DF34628C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B277-428B-B28C-6C2DF34628C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97.47</c:v>
                </c:pt>
                <c:pt idx="2">
                  <c:v>100</c:v>
                </c:pt>
                <c:pt idx="3">
                  <c:v>100</c:v>
                </c:pt>
                <c:pt idx="4">
                  <c:v>99.74</c:v>
                </c:pt>
              </c:numCache>
            </c:numRef>
          </c:val>
          <c:extLst>
            <c:ext xmlns:c16="http://schemas.microsoft.com/office/drawing/2014/chart" uri="{C3380CC4-5D6E-409C-BE32-E72D297353CC}">
              <c16:uniqueId val="{00000000-6F90-4741-84DC-888657FED7D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90-4741-84DC-888657FED7D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4A-494B-AFDA-F74997D8ED8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4A-494B-AFDA-F74997D8ED8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44-4DFB-87F5-848638DA1EC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44-4DFB-87F5-848638DA1EC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92-40CE-B3D8-06966DFF8C5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92-40CE-B3D8-06966DFF8C5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C6-4ED7-B416-ABD159F85E8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C6-4ED7-B416-ABD159F85E8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182.96</c:v>
                </c:pt>
                <c:pt idx="1">
                  <c:v>158.04</c:v>
                </c:pt>
                <c:pt idx="2">
                  <c:v>160.62</c:v>
                </c:pt>
                <c:pt idx="3" formatCode="#,##0.00;&quot;△&quot;#,##0.00">
                  <c:v>0</c:v>
                </c:pt>
                <c:pt idx="4" formatCode="#,##0.00;&quot;△&quot;#,##0.00">
                  <c:v>0</c:v>
                </c:pt>
              </c:numCache>
            </c:numRef>
          </c:val>
          <c:extLst>
            <c:ext xmlns:c16="http://schemas.microsoft.com/office/drawing/2014/chart" uri="{C3380CC4-5D6E-409C-BE32-E72D297353CC}">
              <c16:uniqueId val="{00000000-3C88-4098-98E6-D07B2409FEA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3C88-4098-98E6-D07B2409FEA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60.88</c:v>
                </c:pt>
                <c:pt idx="1">
                  <c:v>61.83</c:v>
                </c:pt>
                <c:pt idx="2">
                  <c:v>53.38</c:v>
                </c:pt>
                <c:pt idx="3">
                  <c:v>63.32</c:v>
                </c:pt>
                <c:pt idx="4">
                  <c:v>56.77</c:v>
                </c:pt>
              </c:numCache>
            </c:numRef>
          </c:val>
          <c:extLst>
            <c:ext xmlns:c16="http://schemas.microsoft.com/office/drawing/2014/chart" uri="{C3380CC4-5D6E-409C-BE32-E72D297353CC}">
              <c16:uniqueId val="{00000000-CAF6-4BB0-9472-39BC016BDC1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CAF6-4BB0-9472-39BC016BDC1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219.93</c:v>
                </c:pt>
                <c:pt idx="1">
                  <c:v>178.01</c:v>
                </c:pt>
                <c:pt idx="2">
                  <c:v>221.16</c:v>
                </c:pt>
                <c:pt idx="3">
                  <c:v>188.98</c:v>
                </c:pt>
                <c:pt idx="4">
                  <c:v>210.06</c:v>
                </c:pt>
              </c:numCache>
            </c:numRef>
          </c:val>
          <c:extLst>
            <c:ext xmlns:c16="http://schemas.microsoft.com/office/drawing/2014/chart" uri="{C3380CC4-5D6E-409C-BE32-E72D297353CC}">
              <c16:uniqueId val="{00000000-96A1-43C8-A0B8-7A0CBE5F27D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96A1-43C8-A0B8-7A0CBE5F27D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高知県　香南市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33533</v>
      </c>
      <c r="AM8" s="49"/>
      <c r="AN8" s="49"/>
      <c r="AO8" s="49"/>
      <c r="AP8" s="49"/>
      <c r="AQ8" s="49"/>
      <c r="AR8" s="49"/>
      <c r="AS8" s="49"/>
      <c r="AT8" s="44">
        <f>データ!T6</f>
        <v>126.46</v>
      </c>
      <c r="AU8" s="44"/>
      <c r="AV8" s="44"/>
      <c r="AW8" s="44"/>
      <c r="AX8" s="44"/>
      <c r="AY8" s="44"/>
      <c r="AZ8" s="44"/>
      <c r="BA8" s="44"/>
      <c r="BB8" s="44">
        <f>データ!U6</f>
        <v>265.17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v>
      </c>
      <c r="Q10" s="44"/>
      <c r="R10" s="44"/>
      <c r="S10" s="44"/>
      <c r="T10" s="44"/>
      <c r="U10" s="44"/>
      <c r="V10" s="44"/>
      <c r="W10" s="44">
        <f>データ!Q6</f>
        <v>97.1</v>
      </c>
      <c r="X10" s="44"/>
      <c r="Y10" s="44"/>
      <c r="Z10" s="44"/>
      <c r="AA10" s="44"/>
      <c r="AB10" s="44"/>
      <c r="AC10" s="44"/>
      <c r="AD10" s="49">
        <f>データ!R6</f>
        <v>1830</v>
      </c>
      <c r="AE10" s="49"/>
      <c r="AF10" s="49"/>
      <c r="AG10" s="49"/>
      <c r="AH10" s="49"/>
      <c r="AI10" s="49"/>
      <c r="AJ10" s="49"/>
      <c r="AK10" s="2"/>
      <c r="AL10" s="49">
        <f>データ!V6</f>
        <v>3343</v>
      </c>
      <c r="AM10" s="49"/>
      <c r="AN10" s="49"/>
      <c r="AO10" s="49"/>
      <c r="AP10" s="49"/>
      <c r="AQ10" s="49"/>
      <c r="AR10" s="49"/>
      <c r="AS10" s="49"/>
      <c r="AT10" s="44">
        <f>データ!W6</f>
        <v>1.57</v>
      </c>
      <c r="AU10" s="44"/>
      <c r="AV10" s="44"/>
      <c r="AW10" s="44"/>
      <c r="AX10" s="44"/>
      <c r="AY10" s="44"/>
      <c r="AZ10" s="44"/>
      <c r="BA10" s="44"/>
      <c r="BB10" s="44">
        <f>データ!X6</f>
        <v>2129.3000000000002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56</v>
      </c>
      <c r="O86" s="25" t="str">
        <f>データ!EO6</f>
        <v>【0.10】</v>
      </c>
    </row>
  </sheetData>
  <sheetProtection algorithmName="SHA-512" hashValue="uxbVMe12zG7HYSw801LFZgNivgZdppZrhkHp0hVAXVDOUJHodCfOyTkLTIaXugfWBX0ZcrKy0tawqqI+NVcz6w==" saltValue="d2zMC7T0tHujSFS4oY8+l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392111</v>
      </c>
      <c r="D6" s="32">
        <f t="shared" si="3"/>
        <v>47</v>
      </c>
      <c r="E6" s="32">
        <f t="shared" si="3"/>
        <v>17</v>
      </c>
      <c r="F6" s="32">
        <f t="shared" si="3"/>
        <v>4</v>
      </c>
      <c r="G6" s="32">
        <f t="shared" si="3"/>
        <v>0</v>
      </c>
      <c r="H6" s="32" t="str">
        <f t="shared" si="3"/>
        <v>高知県　香南市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10</v>
      </c>
      <c r="Q6" s="33">
        <f t="shared" si="3"/>
        <v>97.1</v>
      </c>
      <c r="R6" s="33">
        <f t="shared" si="3"/>
        <v>1830</v>
      </c>
      <c r="S6" s="33">
        <f t="shared" si="3"/>
        <v>33533</v>
      </c>
      <c r="T6" s="33">
        <f t="shared" si="3"/>
        <v>126.46</v>
      </c>
      <c r="U6" s="33">
        <f t="shared" si="3"/>
        <v>265.17</v>
      </c>
      <c r="V6" s="33">
        <f t="shared" si="3"/>
        <v>3343</v>
      </c>
      <c r="W6" s="33">
        <f t="shared" si="3"/>
        <v>1.57</v>
      </c>
      <c r="X6" s="33">
        <f t="shared" si="3"/>
        <v>2129.3000000000002</v>
      </c>
      <c r="Y6" s="34">
        <f>IF(Y7="",NA(),Y7)</f>
        <v>100</v>
      </c>
      <c r="Z6" s="34">
        <f t="shared" ref="Z6:AH6" si="4">IF(Z7="",NA(),Z7)</f>
        <v>97.47</v>
      </c>
      <c r="AA6" s="34">
        <f t="shared" si="4"/>
        <v>100</v>
      </c>
      <c r="AB6" s="34">
        <f t="shared" si="4"/>
        <v>100</v>
      </c>
      <c r="AC6" s="34">
        <f t="shared" si="4"/>
        <v>99.74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182.96</v>
      </c>
      <c r="BG6" s="34">
        <f t="shared" ref="BG6:BO6" si="7">IF(BG7="",NA(),BG7)</f>
        <v>158.04</v>
      </c>
      <c r="BH6" s="34">
        <f t="shared" si="7"/>
        <v>160.62</v>
      </c>
      <c r="BI6" s="33">
        <f t="shared" si="7"/>
        <v>0</v>
      </c>
      <c r="BJ6" s="33">
        <f t="shared" si="7"/>
        <v>0</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60.88</v>
      </c>
      <c r="BR6" s="34">
        <f t="shared" ref="BR6:BZ6" si="8">IF(BR7="",NA(),BR7)</f>
        <v>61.83</v>
      </c>
      <c r="BS6" s="34">
        <f t="shared" si="8"/>
        <v>53.38</v>
      </c>
      <c r="BT6" s="34">
        <f t="shared" si="8"/>
        <v>63.32</v>
      </c>
      <c r="BU6" s="34">
        <f t="shared" si="8"/>
        <v>56.77</v>
      </c>
      <c r="BV6" s="34">
        <f t="shared" si="8"/>
        <v>64.63</v>
      </c>
      <c r="BW6" s="34">
        <f t="shared" si="8"/>
        <v>66.56</v>
      </c>
      <c r="BX6" s="34">
        <f t="shared" si="8"/>
        <v>66.22</v>
      </c>
      <c r="BY6" s="34">
        <f t="shared" si="8"/>
        <v>69.87</v>
      </c>
      <c r="BZ6" s="34">
        <f t="shared" si="8"/>
        <v>74.3</v>
      </c>
      <c r="CA6" s="33" t="str">
        <f>IF(CA7="","",IF(CA7="-","【-】","【"&amp;SUBSTITUTE(TEXT(CA7,"#,##0.00"),"-","△")&amp;"】"))</f>
        <v>【75.58】</v>
      </c>
      <c r="CB6" s="34">
        <f>IF(CB7="",NA(),CB7)</f>
        <v>219.93</v>
      </c>
      <c r="CC6" s="34">
        <f t="shared" ref="CC6:CK6" si="9">IF(CC7="",NA(),CC7)</f>
        <v>178.01</v>
      </c>
      <c r="CD6" s="34">
        <f t="shared" si="9"/>
        <v>221.16</v>
      </c>
      <c r="CE6" s="34">
        <f t="shared" si="9"/>
        <v>188.98</v>
      </c>
      <c r="CF6" s="34">
        <f t="shared" si="9"/>
        <v>210.06</v>
      </c>
      <c r="CG6" s="34">
        <f t="shared" si="9"/>
        <v>245.75</v>
      </c>
      <c r="CH6" s="34">
        <f t="shared" si="9"/>
        <v>244.29</v>
      </c>
      <c r="CI6" s="34">
        <f t="shared" si="9"/>
        <v>246.72</v>
      </c>
      <c r="CJ6" s="34">
        <f t="shared" si="9"/>
        <v>234.96</v>
      </c>
      <c r="CK6" s="34">
        <f t="shared" si="9"/>
        <v>221.81</v>
      </c>
      <c r="CL6" s="33" t="str">
        <f>IF(CL7="","",IF(CL7="-","【-】","【"&amp;SUBSTITUTE(TEXT(CL7,"#,##0.00"),"-","△")&amp;"】"))</f>
        <v>【215.23】</v>
      </c>
      <c r="CM6" s="34">
        <f>IF(CM7="",NA(),CM7)</f>
        <v>33.04</v>
      </c>
      <c r="CN6" s="34">
        <f t="shared" ref="CN6:CV6" si="10">IF(CN7="",NA(),CN7)</f>
        <v>34.130000000000003</v>
      </c>
      <c r="CO6" s="34" t="str">
        <f t="shared" si="10"/>
        <v>-</v>
      </c>
      <c r="CP6" s="34" t="str">
        <f t="shared" si="10"/>
        <v>-</v>
      </c>
      <c r="CQ6" s="34">
        <f t="shared" si="10"/>
        <v>27.06</v>
      </c>
      <c r="CR6" s="34">
        <f t="shared" si="10"/>
        <v>43.65</v>
      </c>
      <c r="CS6" s="34">
        <f t="shared" si="10"/>
        <v>43.58</v>
      </c>
      <c r="CT6" s="34">
        <f t="shared" si="10"/>
        <v>41.35</v>
      </c>
      <c r="CU6" s="34">
        <f t="shared" si="10"/>
        <v>42.9</v>
      </c>
      <c r="CV6" s="34">
        <f t="shared" si="10"/>
        <v>43.36</v>
      </c>
      <c r="CW6" s="33" t="str">
        <f>IF(CW7="","",IF(CW7="-","【-】","【"&amp;SUBSTITUTE(TEXT(CW7,"#,##0.00"),"-","△")&amp;"】"))</f>
        <v>【42.66】</v>
      </c>
      <c r="CX6" s="34">
        <f>IF(CX7="",NA(),CX7)</f>
        <v>75.97</v>
      </c>
      <c r="CY6" s="34">
        <f t="shared" ref="CY6:DG6" si="11">IF(CY7="",NA(),CY7)</f>
        <v>75.849999999999994</v>
      </c>
      <c r="CZ6" s="34">
        <f t="shared" si="11"/>
        <v>75.67</v>
      </c>
      <c r="DA6" s="34">
        <f t="shared" si="11"/>
        <v>75.069999999999993</v>
      </c>
      <c r="DB6" s="34">
        <f t="shared" si="11"/>
        <v>75.86</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392111</v>
      </c>
      <c r="D7" s="36">
        <v>47</v>
      </c>
      <c r="E7" s="36">
        <v>17</v>
      </c>
      <c r="F7" s="36">
        <v>4</v>
      </c>
      <c r="G7" s="36">
        <v>0</v>
      </c>
      <c r="H7" s="36" t="s">
        <v>110</v>
      </c>
      <c r="I7" s="36" t="s">
        <v>111</v>
      </c>
      <c r="J7" s="36" t="s">
        <v>112</v>
      </c>
      <c r="K7" s="36" t="s">
        <v>113</v>
      </c>
      <c r="L7" s="36" t="s">
        <v>114</v>
      </c>
      <c r="M7" s="36" t="s">
        <v>115</v>
      </c>
      <c r="N7" s="37" t="s">
        <v>116</v>
      </c>
      <c r="O7" s="37" t="s">
        <v>117</v>
      </c>
      <c r="P7" s="37">
        <v>10</v>
      </c>
      <c r="Q7" s="37">
        <v>97.1</v>
      </c>
      <c r="R7" s="37">
        <v>1830</v>
      </c>
      <c r="S7" s="37">
        <v>33533</v>
      </c>
      <c r="T7" s="37">
        <v>126.46</v>
      </c>
      <c r="U7" s="37">
        <v>265.17</v>
      </c>
      <c r="V7" s="37">
        <v>3343</v>
      </c>
      <c r="W7" s="37">
        <v>1.57</v>
      </c>
      <c r="X7" s="37">
        <v>2129.3000000000002</v>
      </c>
      <c r="Y7" s="37">
        <v>100</v>
      </c>
      <c r="Z7" s="37">
        <v>97.47</v>
      </c>
      <c r="AA7" s="37">
        <v>100</v>
      </c>
      <c r="AB7" s="37">
        <v>100</v>
      </c>
      <c r="AC7" s="37">
        <v>99.74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182.96</v>
      </c>
      <c r="BG7" s="37">
        <v>158.04</v>
      </c>
      <c r="BH7" s="37">
        <v>160.62</v>
      </c>
      <c r="BI7" s="37">
        <v>0</v>
      </c>
      <c r="BJ7" s="37">
        <v>0</v>
      </c>
      <c r="BK7" s="37">
        <v>1569.13</v>
      </c>
      <c r="BL7" s="37">
        <v>1436</v>
      </c>
      <c r="BM7" s="37">
        <v>1434.89</v>
      </c>
      <c r="BN7" s="37">
        <v>1298.9100000000001</v>
      </c>
      <c r="BO7" s="37">
        <v>1243.71</v>
      </c>
      <c r="BP7" s="37">
        <v>1225.44</v>
      </c>
      <c r="BQ7" s="37">
        <v>60.88</v>
      </c>
      <c r="BR7" s="37">
        <v>61.83</v>
      </c>
      <c r="BS7" s="37">
        <v>53.38</v>
      </c>
      <c r="BT7" s="37">
        <v>63.32</v>
      </c>
      <c r="BU7" s="37">
        <v>56.77</v>
      </c>
      <c r="BV7" s="37">
        <v>64.63</v>
      </c>
      <c r="BW7" s="37">
        <v>66.56</v>
      </c>
      <c r="BX7" s="37">
        <v>66.22</v>
      </c>
      <c r="BY7" s="37">
        <v>69.87</v>
      </c>
      <c r="BZ7" s="37">
        <v>74.3</v>
      </c>
      <c r="CA7" s="37">
        <v>75.58</v>
      </c>
      <c r="CB7" s="37">
        <v>219.93</v>
      </c>
      <c r="CC7" s="37">
        <v>178.01</v>
      </c>
      <c r="CD7" s="37">
        <v>221.16</v>
      </c>
      <c r="CE7" s="37">
        <v>188.98</v>
      </c>
      <c r="CF7" s="37">
        <v>210.06</v>
      </c>
      <c r="CG7" s="37">
        <v>245.75</v>
      </c>
      <c r="CH7" s="37">
        <v>244.29</v>
      </c>
      <c r="CI7" s="37">
        <v>246.72</v>
      </c>
      <c r="CJ7" s="37">
        <v>234.96</v>
      </c>
      <c r="CK7" s="37">
        <v>221.81</v>
      </c>
      <c r="CL7" s="37">
        <v>215.23</v>
      </c>
      <c r="CM7" s="37">
        <v>33.04</v>
      </c>
      <c r="CN7" s="37">
        <v>34.130000000000003</v>
      </c>
      <c r="CO7" s="37" t="s">
        <v>116</v>
      </c>
      <c r="CP7" s="37" t="s">
        <v>116</v>
      </c>
      <c r="CQ7" s="37">
        <v>27.06</v>
      </c>
      <c r="CR7" s="37">
        <v>43.65</v>
      </c>
      <c r="CS7" s="37">
        <v>43.58</v>
      </c>
      <c r="CT7" s="37">
        <v>41.35</v>
      </c>
      <c r="CU7" s="37">
        <v>42.9</v>
      </c>
      <c r="CV7" s="37">
        <v>43.36</v>
      </c>
      <c r="CW7" s="37">
        <v>42.66</v>
      </c>
      <c r="CX7" s="37">
        <v>75.97</v>
      </c>
      <c r="CY7" s="37">
        <v>75.849999999999994</v>
      </c>
      <c r="CZ7" s="37">
        <v>75.67</v>
      </c>
      <c r="DA7" s="37">
        <v>75.069999999999993</v>
      </c>
      <c r="DB7" s="37">
        <v>75.86</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黒岩　保</cp:lastModifiedBy>
  <cp:lastPrinted>2019-01-24T04:04:44Z</cp:lastPrinted>
  <dcterms:created xsi:type="dcterms:W3CDTF">2018-12-03T09:17:24Z</dcterms:created>
  <dcterms:modified xsi:type="dcterms:W3CDTF">2019-01-24T04:04:48Z</dcterms:modified>
  <cp:category/>
</cp:coreProperties>
</file>