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RneFLzYyF56sK9v4AkgzN1+4eaKjQ98v0TsGlPUvdWIzDqGk+X0uPsESAP+stTRiIDleNoqn2ag9G7nUiaNVA==" workbookSaltValue="EjWegse1AzkJzYJqIBu7h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<sst xmlns="http://schemas.openxmlformats.org/spreadsheetml/2006/main" count="240" uniqueCount="125">
  <si>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</si>
  <si>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</si>
  <si>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</si>
  <si>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</si>
  <si>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</si>
  <si>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</si>
  <si>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</si>
  <si>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</si>
  <si>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</si>
  <si>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</si>
  <si>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</si>
  <si>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</si>
  <si>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</si>
  <si>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</si>
  <si>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</si>
  <si>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</si>
  <si>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</si>
  <si>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</si>
  <si>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</si>
  <si>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</si>
  <si>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</si>
  <si>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</si>
  <si>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</si>
  <si>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</si>
  <si>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</si>
  <si>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</si>
  <si>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</si>
  <si>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</si>
  <si>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</si>
  <si>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</si>
  <si>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</si>
  <si>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</si>
  <si>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</si>
  <si>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</si>
  <si>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</si>
  <si>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</si>
  <si>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</si>
  <si>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</si>
  <si>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</si>
  <si>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</si>
  <si>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</si>
  <si>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</si>
  <si>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</si>
  <si>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</si>
  <si>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</si>
  <si>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</si>
  <si>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</si>
  <si>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</si>
  <si>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</si>
  <si>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</si>
  <si>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</si>
  <si>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</si>
  <si>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</si>
  <si>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</si>
  <si>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</si>
  <si>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</si>
  <si>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</si>
  <si>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</si>
  <si>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</si>
  <si>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</si>
  <si>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</si>
  <si>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</si>
  <si>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</si>
  <si>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</si>
  <si>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</si>
  <si>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</si>
  <si>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</si>
  <si>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</si>
  <si>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</si>
  <si>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</si>
  <si>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</si>
  <si>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</si>
  <si>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</si>
  <si>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</si>
  <si>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</si>
  <si>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</si>
  <si>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</si>
  <si>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</si>
  <si>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</si>
  <si>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</si>
  <si>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</si>
  <si>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</si>
  <si>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</si>
  <si>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</si>
  <si>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</si>
  <si>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</si>
  <si>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</si>
  <si>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</si>
  <si>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</si>
  <si>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</si>
  <si>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</si>
  <si>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</si>
  <si>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</si>
  <si>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</si>
  <si>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</si>
  <si>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</si>
  <si>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</si>
  <si>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</si>
  <si>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</si>
  <si>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</si>
  <si>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</si>
  <si>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</si>
  <si>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</si>
  <si>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</si>
  <si>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</si>
  <si>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</si>
  <si>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</si>
  <si>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</si>
  <si>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</si>
  <si>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梼原町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</si>
  <si>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</si>
  <si>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</si>
  <si>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</si>
  <si>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</si>
  <si>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</si>
  <si>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</si>
  <si>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</si>
  <si>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</si>
  <si>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</si>
  <si>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</si>
  <si>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</si>
  <si>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</si>
  <si>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比較的新しいが、供用開始１０年を経過していることから、計画的に点検、更新をし、長寿命化を図っていく。</t>
    <rPh sb="1" eb="4">
      <t>ヒカクテキ</t>
    </rPh>
    <rPh sb="4" eb="5">
      <t>アタラ</t>
    </rPh>
    <rPh sb="9" eb="11">
      <t>キョウヨウ</t>
    </rPh>
    <rPh sb="11" eb="13">
      <t>カイシ</t>
    </rPh>
    <rPh sb="15" eb="16">
      <t>ネン</t>
    </rPh>
    <rPh sb="17" eb="19">
      <t>ケイカ</t>
    </rPh>
    <rPh sb="28" eb="31">
      <t>ケイカクテキ</t>
    </rPh>
    <rPh sb="32" eb="34">
      <t>テンケン</t>
    </rPh>
    <rPh sb="35" eb="37">
      <t>コウシン</t>
    </rPh>
    <rPh sb="40" eb="41">
      <t>チョウ</t>
    </rPh>
    <rPh sb="41" eb="44">
      <t>ジュミョウカ</t>
    </rPh>
    <rPh sb="45" eb="46">
      <t>ハカ</t>
    </rPh>
    <phoneticPr fontId="4"/>
  </si>
  <si>
    <t>　使用料の適正化、加入促進等を実施して一般会計からの繰入金依存度を下げていく必要がある。
　必要な更新等は実施していかなくてはならず、義務的経費は当然必要だが、可能な限りの経費削減に取り組んでいく。</t>
    <phoneticPr fontId="4"/>
  </si>
  <si>
    <t>　一般会計からの繰入金で収支補てんを行っているため収益的収支比率に大きな変動はないが、平成29年度には処理場の膜分離装置交換事業を実施したため、収益的収支にかかる繰入金が増加したことから、収益的収支比率は若干上昇している。
　町の中心部に処理計画区域を整備しており、移住促進策にも力を入れていることから、新築物件を中心に下水道への接続は増えているが、人口の減少等もあり水洗化率はほぼ横ばいとなっている。
　施設整備が完了していることから起債残高については減少しているが、一般会計からの繰入金により負担しているため、企業債残高対事業規模比率は下水道事業会計への負担がない形となっている。
　施設の老朽化による更新、維持管理費の増加等が予測されるなか、料金収入の確保、各費用の削減が急務である。</t>
    <rPh sb="1" eb="3">
      <t>イッパン</t>
    </rPh>
    <rPh sb="3" eb="5">
      <t>カイケイ</t>
    </rPh>
    <rPh sb="8" eb="10">
      <t>クリイレ</t>
    </rPh>
    <rPh sb="10" eb="11">
      <t>キン</t>
    </rPh>
    <rPh sb="12" eb="14">
      <t>シュウシ</t>
    </rPh>
    <rPh sb="14" eb="15">
      <t>ホ</t>
    </rPh>
    <rPh sb="18" eb="19">
      <t>オコナ</t>
    </rPh>
    <rPh sb="25" eb="28">
      <t>シュウエキテキ</t>
    </rPh>
    <rPh sb="28" eb="30">
      <t>シュウシ</t>
    </rPh>
    <rPh sb="43" eb="45">
      <t>ヘイセイ</t>
    </rPh>
    <rPh sb="47" eb="49">
      <t>ネンド</t>
    </rPh>
    <rPh sb="51" eb="53">
      <t>ショリ</t>
    </rPh>
    <rPh sb="53" eb="54">
      <t>ジョウ</t>
    </rPh>
    <rPh sb="55" eb="56">
      <t>マク</t>
    </rPh>
    <rPh sb="56" eb="58">
      <t>ブンリ</t>
    </rPh>
    <rPh sb="58" eb="60">
      <t>ソウチ</t>
    </rPh>
    <rPh sb="60" eb="62">
      <t>コウカン</t>
    </rPh>
    <rPh sb="62" eb="64">
      <t>ジギョウ</t>
    </rPh>
    <rPh sb="65" eb="67">
      <t>ジッシ</t>
    </rPh>
    <rPh sb="72" eb="75">
      <t>シュウエキテキ</t>
    </rPh>
    <rPh sb="75" eb="77">
      <t>シュウシ</t>
    </rPh>
    <rPh sb="81" eb="83">
      <t>クリイレ</t>
    </rPh>
    <rPh sb="83" eb="84">
      <t>キン</t>
    </rPh>
    <rPh sb="85" eb="87">
      <t>ゾウカ</t>
    </rPh>
    <rPh sb="94" eb="97">
      <t>シュウエキテキ</t>
    </rPh>
    <rPh sb="97" eb="99">
      <t>シュウシ</t>
    </rPh>
    <rPh sb="99" eb="101">
      <t>ヒリツ</t>
    </rPh>
    <rPh sb="102" eb="104">
      <t>ジャッカン</t>
    </rPh>
    <rPh sb="104" eb="106">
      <t>ジョウショウ</t>
    </rPh>
    <rPh sb="113" eb="114">
      <t>マチ</t>
    </rPh>
    <rPh sb="115" eb="118">
      <t>チュウシンブ</t>
    </rPh>
    <rPh sb="119" eb="121">
      <t>ショリ</t>
    </rPh>
    <rPh sb="121" eb="123">
      <t>ケイカク</t>
    </rPh>
    <rPh sb="123" eb="125">
      <t>クイキ</t>
    </rPh>
    <rPh sb="126" eb="128">
      <t>セイビ</t>
    </rPh>
    <rPh sb="133" eb="135">
      <t>イジュウ</t>
    </rPh>
    <rPh sb="135" eb="137">
      <t>ソクシン</t>
    </rPh>
    <rPh sb="137" eb="138">
      <t>サク</t>
    </rPh>
    <rPh sb="140" eb="141">
      <t>チカラ</t>
    </rPh>
    <rPh sb="142" eb="143">
      <t>イ</t>
    </rPh>
    <rPh sb="180" eb="181">
      <t>トウ</t>
    </rPh>
    <rPh sb="184" eb="187">
      <t>スイセンカ</t>
    </rPh>
    <rPh sb="187" eb="188">
      <t>リツ</t>
    </rPh>
    <rPh sb="191" eb="192">
      <t>ヨコ</t>
    </rPh>
    <rPh sb="203" eb="205">
      <t>シセツ</t>
    </rPh>
    <rPh sb="205" eb="207">
      <t>セイビ</t>
    </rPh>
    <rPh sb="208" eb="210">
      <t>カンリョウ</t>
    </rPh>
    <rPh sb="218" eb="220">
      <t>キサイ</t>
    </rPh>
    <rPh sb="220" eb="222">
      <t>ザンダカ</t>
    </rPh>
    <rPh sb="227" eb="229">
      <t>ゲンショウ</t>
    </rPh>
    <rPh sb="235" eb="237">
      <t>イッパン</t>
    </rPh>
    <rPh sb="237" eb="239">
      <t>カイケイ</t>
    </rPh>
    <rPh sb="242" eb="244">
      <t>クリイレ</t>
    </rPh>
    <rPh sb="244" eb="245">
      <t>キン</t>
    </rPh>
    <rPh sb="248" eb="250">
      <t>フタン</t>
    </rPh>
    <rPh sb="257" eb="259">
      <t>キギョウ</t>
    </rPh>
    <rPh sb="259" eb="260">
      <t>サイ</t>
    </rPh>
    <rPh sb="260" eb="262">
      <t>ザンダカ</t>
    </rPh>
    <rPh sb="262" eb="263">
      <t>タイ</t>
    </rPh>
    <rPh sb="263" eb="265">
      <t>ジギョウ</t>
    </rPh>
    <rPh sb="265" eb="267">
      <t>キボ</t>
    </rPh>
    <rPh sb="267" eb="269">
      <t>ヒリツ</t>
    </rPh>
    <rPh sb="270" eb="273">
      <t>ゲスイドウ</t>
    </rPh>
    <rPh sb="273" eb="275">
      <t>ジギョウ</t>
    </rPh>
    <rPh sb="275" eb="277">
      <t>カイケイ</t>
    </rPh>
    <rPh sb="279" eb="281">
      <t>フタン</t>
    </rPh>
    <rPh sb="284" eb="285">
      <t>カタチ</t>
    </rPh>
    <rPh sb="294" eb="296">
      <t>シセツ</t>
    </rPh>
    <rPh sb="297" eb="300">
      <t>ロウキュウカ</t>
    </rPh>
    <rPh sb="303" eb="305">
      <t>コウシン</t>
    </rPh>
    <rPh sb="306" eb="308">
      <t>イジ</t>
    </rPh>
    <rPh sb="308" eb="310">
      <t>カンリ</t>
    </rPh>
    <rPh sb="310" eb="311">
      <t>ヒ</t>
    </rPh>
    <rPh sb="312" eb="314">
      <t>ゾウカ</t>
    </rPh>
    <rPh sb="314" eb="315">
      <t>トウ</t>
    </rPh>
    <rPh sb="316" eb="318">
      <t>ヨソク</t>
    </rPh>
    <rPh sb="324" eb="326">
      <t>リョウキン</t>
    </rPh>
    <rPh sb="326" eb="328">
      <t>シュウニュウ</t>
    </rPh>
    <rPh sb="329" eb="331">
      <t>カクホ</t>
    </rPh>
    <rPh sb="332" eb="335">
      <t>カクヒヨウ</t>
    </rPh>
    <rPh sb="336" eb="338">
      <t>サクゲン</t>
    </rPh>
    <rPh sb="339" eb="341">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</si>
</sst>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2C-4216-A636-AEE39D775561}"/>
            </c:ext>
          </c:extLst>
        </c:ser>
        <c:dLbls>
          <c:showLegendKey val="0"/>
          <c:showVal val="0"/>
          <c:showCatName val="0"/>
          <c:showSerName val="0"/>
          <c:showPercent val="0"/>
          <c:showBubbleSize val="0"/>
        </c:dLbls>
        <c:gapWidth val="150"/>
        <c:axId val="90109824"/>
        <c:axId val="9013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0D2C-4216-A636-AEE39D775561}"/>
            </c:ext>
          </c:extLst>
        </c:ser>
        <c:dLbls>
          <c:showLegendKey val="0"/>
          <c:showVal val="0"/>
          <c:showCatName val="0"/>
          <c:showSerName val="0"/>
          <c:showPercent val="0"/>
          <c:showBubbleSize val="0"/>
        </c:dLbls>
        <c:marker val="1"/>
        <c:smooth val="0"/>
        <c:axId val="90109824"/>
        <c:axId val="90132480"/>
      </c:lineChart>
      <c:dateAx>
        <c:axId val="90109824"/>
        <c:scaling>
          <c:orientation val="minMax"/>
        </c:scaling>
        <c:delete val="1"/>
        <c:axPos val="b"/>
        <c:numFmt formatCode="ge" sourceLinked="1"/>
        <c:majorTickMark val="none"/>
        <c:minorTickMark val="none"/>
        <c:tickLblPos val="none"/>
        <c:crossAx val="90132480"/>
        <c:crosses val="autoZero"/>
        <c:auto val="1"/>
        <c:lblOffset val="100"/>
        <c:baseTimeUnit val="years"/>
      </c:dateAx>
      <c:valAx>
        <c:axId val="901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51.67</c:v>
                </c:pt>
                <c:pt idx="1">
                  <c:v>47.36</c:v>
                </c:pt>
                <c:pt idx="2">
                  <c:v>47.36</c:v>
                </c:pt>
                <c:pt idx="3">
                  <c:v>47.36</c:v>
                </c:pt>
                <c:pt idx="4">
                  <c:v>47.36</c:v>
                </c:pt>
              </c:numCache>
            </c:numRef>
          </c:val>
          <c:extLst xmlns:c16r2="http://schemas.microsoft.com/office/drawing/2015/06/chart">
            <c:ext xmlns:c16="http://schemas.microsoft.com/office/drawing/2014/chart" uri="{C3380CC4-5D6E-409C-BE32-E72D297353CC}">
              <c16:uniqueId val="{00000000-2593-4F5A-B97E-24870E3D810E}"/>
            </c:ext>
          </c:extLst>
        </c:ser>
        <c:dLbls>
          <c:showLegendKey val="0"/>
          <c:showVal val="0"/>
          <c:showCatName val="0"/>
          <c:showSerName val="0"/>
          <c:showPercent val="0"/>
          <c:showBubbleSize val="0"/>
        </c:dLbls>
        <c:gapWidth val="150"/>
        <c:axId val="94091520"/>
        <c:axId val="9409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2593-4F5A-B97E-24870E3D810E}"/>
            </c:ext>
          </c:extLst>
        </c:ser>
        <c:dLbls>
          <c:showLegendKey val="0"/>
          <c:showVal val="0"/>
          <c:showCatName val="0"/>
          <c:showSerName val="0"/>
          <c:showPercent val="0"/>
          <c:showBubbleSize val="0"/>
        </c:dLbls>
        <c:marker val="1"/>
        <c:smooth val="0"/>
        <c:axId val="94091520"/>
        <c:axId val="94097792"/>
      </c:lineChart>
      <c:dateAx>
        <c:axId val="94091520"/>
        <c:scaling>
          <c:orientation val="minMax"/>
        </c:scaling>
        <c:delete val="1"/>
        <c:axPos val="b"/>
        <c:numFmt formatCode="ge" sourceLinked="1"/>
        <c:majorTickMark val="none"/>
        <c:minorTickMark val="none"/>
        <c:tickLblPos val="none"/>
        <c:crossAx val="94097792"/>
        <c:crosses val="autoZero"/>
        <c:auto val="1"/>
        <c:lblOffset val="100"/>
        <c:baseTimeUnit val="years"/>
      </c:dateAx>
      <c:valAx>
        <c:axId val="940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77.89</c:v>
                </c:pt>
                <c:pt idx="1">
                  <c:v>78.849999999999994</c:v>
                </c:pt>
                <c:pt idx="2">
                  <c:v>80.150000000000006</c:v>
                </c:pt>
                <c:pt idx="3">
                  <c:v>81.62</c:v>
                </c:pt>
                <c:pt idx="4">
                  <c:v>83.87</c:v>
                </c:pt>
              </c:numCache>
            </c:numRef>
          </c:val>
          <c:extLst xmlns:c16r2="http://schemas.microsoft.com/office/drawing/2015/06/chart">
            <c:ext xmlns:c16="http://schemas.microsoft.com/office/drawing/2014/chart" uri="{C3380CC4-5D6E-409C-BE32-E72D297353CC}">
              <c16:uniqueId val="{00000000-61F1-483D-838F-0CAE3812E16C}"/>
            </c:ext>
          </c:extLst>
        </c:ser>
        <c:dLbls>
          <c:showLegendKey val="0"/>
          <c:showVal val="0"/>
          <c:showCatName val="0"/>
          <c:showSerName val="0"/>
          <c:showPercent val="0"/>
          <c:showBubbleSize val="0"/>
        </c:dLbls>
        <c:gapWidth val="150"/>
        <c:axId val="94144768"/>
        <c:axId val="9415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61F1-483D-838F-0CAE3812E16C}"/>
            </c:ext>
          </c:extLst>
        </c:ser>
        <c:dLbls>
          <c:showLegendKey val="0"/>
          <c:showVal val="0"/>
          <c:showCatName val="0"/>
          <c:showSerName val="0"/>
          <c:showPercent val="0"/>
          <c:showBubbleSize val="0"/>
        </c:dLbls>
        <c:marker val="1"/>
        <c:smooth val="0"/>
        <c:axId val="94144768"/>
        <c:axId val="94155136"/>
      </c:lineChart>
      <c:dateAx>
        <c:axId val="94144768"/>
        <c:scaling>
          <c:orientation val="minMax"/>
        </c:scaling>
        <c:delete val="1"/>
        <c:axPos val="b"/>
        <c:numFmt formatCode="ge" sourceLinked="1"/>
        <c:majorTickMark val="none"/>
        <c:minorTickMark val="none"/>
        <c:tickLblPos val="none"/>
        <c:crossAx val="94155136"/>
        <c:crosses val="autoZero"/>
        <c:auto val="1"/>
        <c:lblOffset val="100"/>
        <c:baseTimeUnit val="years"/>
      </c:dateAx>
      <c:valAx>
        <c:axId val="941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100.12</c:v>
                </c:pt>
                <c:pt idx="1">
                  <c:v>100.1</c:v>
                </c:pt>
                <c:pt idx="2">
                  <c:v>100.11</c:v>
                </c:pt>
                <c:pt idx="3">
                  <c:v>100.32</c:v>
                </c:pt>
                <c:pt idx="4">
                  <c:v>101.79</c:v>
                </c:pt>
              </c:numCache>
            </c:numRef>
          </c:val>
          <c:extLst xmlns:c16r2="http://schemas.microsoft.com/office/drawing/2015/06/chart">
            <c:ext xmlns:c16="http://schemas.microsoft.com/office/drawing/2014/chart" uri="{C3380CC4-5D6E-409C-BE32-E72D297353CC}">
              <c16:uniqueId val="{00000000-7D9F-4A40-AF58-4772E42BCFCA}"/>
            </c:ext>
          </c:extLst>
        </c:ser>
        <c:dLbls>
          <c:showLegendKey val="0"/>
          <c:showVal val="0"/>
          <c:showCatName val="0"/>
          <c:showSerName val="0"/>
          <c:showPercent val="0"/>
          <c:showBubbleSize val="0"/>
        </c:dLbls>
        <c:gapWidth val="150"/>
        <c:axId val="90155264"/>
        <c:axId val="9016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9F-4A40-AF58-4772E42BCFCA}"/>
            </c:ext>
          </c:extLst>
        </c:ser>
        <c:dLbls>
          <c:showLegendKey val="0"/>
          <c:showVal val="0"/>
          <c:showCatName val="0"/>
          <c:showSerName val="0"/>
          <c:showPercent val="0"/>
          <c:showBubbleSize val="0"/>
        </c:dLbls>
        <c:marker val="1"/>
        <c:smooth val="0"/>
        <c:axId val="90155264"/>
        <c:axId val="90169728"/>
      </c:lineChart>
      <c:dateAx>
        <c:axId val="90155264"/>
        <c:scaling>
          <c:orientation val="minMax"/>
        </c:scaling>
        <c:delete val="1"/>
        <c:axPos val="b"/>
        <c:numFmt formatCode="ge" sourceLinked="1"/>
        <c:majorTickMark val="none"/>
        <c:minorTickMark val="none"/>
        <c:tickLblPos val="none"/>
        <c:crossAx val="90169728"/>
        <c:crosses val="autoZero"/>
        <c:auto val="1"/>
        <c:lblOffset val="100"/>
        <c:baseTimeUnit val="years"/>
      </c:dateAx>
      <c:valAx>
        <c:axId val="901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EC-4303-813D-CB73CDDA4977}"/>
            </c:ext>
          </c:extLst>
        </c:ser>
        <c:dLbls>
          <c:showLegendKey val="0"/>
          <c:showVal val="0"/>
          <c:showCatName val="0"/>
          <c:showSerName val="0"/>
          <c:showPercent val="0"/>
          <c:showBubbleSize val="0"/>
        </c:dLbls>
        <c:gapWidth val="150"/>
        <c:axId val="92424832"/>
        <c:axId val="924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EC-4303-813D-CB73CDDA4977}"/>
            </c:ext>
          </c:extLst>
        </c:ser>
        <c:dLbls>
          <c:showLegendKey val="0"/>
          <c:showVal val="0"/>
          <c:showCatName val="0"/>
          <c:showSerName val="0"/>
          <c:showPercent val="0"/>
          <c:showBubbleSize val="0"/>
        </c:dLbls>
        <c:marker val="1"/>
        <c:smooth val="0"/>
        <c:axId val="92424832"/>
        <c:axId val="92439296"/>
      </c:lineChart>
      <c:dateAx>
        <c:axId val="92424832"/>
        <c:scaling>
          <c:orientation val="minMax"/>
        </c:scaling>
        <c:delete val="1"/>
        <c:axPos val="b"/>
        <c:numFmt formatCode="ge" sourceLinked="1"/>
        <c:majorTickMark val="none"/>
        <c:minorTickMark val="none"/>
        <c:tickLblPos val="none"/>
        <c:crossAx val="92439296"/>
        <c:crosses val="autoZero"/>
        <c:auto val="1"/>
        <c:lblOffset val="100"/>
        <c:baseTimeUnit val="years"/>
      </c:dateAx>
      <c:valAx>
        <c:axId val="924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0C-49EB-937A-6413009CA4F1}"/>
            </c:ext>
          </c:extLst>
        </c:ser>
        <c:dLbls>
          <c:showLegendKey val="0"/>
          <c:showVal val="0"/>
          <c:showCatName val="0"/>
          <c:showSerName val="0"/>
          <c:showPercent val="0"/>
          <c:showBubbleSize val="0"/>
        </c:dLbls>
        <c:gapWidth val="150"/>
        <c:axId val="93588480"/>
        <c:axId val="935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0C-49EB-937A-6413009CA4F1}"/>
            </c:ext>
          </c:extLst>
        </c:ser>
        <c:dLbls>
          <c:showLegendKey val="0"/>
          <c:showVal val="0"/>
          <c:showCatName val="0"/>
          <c:showSerName val="0"/>
          <c:showPercent val="0"/>
          <c:showBubbleSize val="0"/>
        </c:dLbls>
        <c:marker val="1"/>
        <c:smooth val="0"/>
        <c:axId val="93588480"/>
        <c:axId val="93594752"/>
      </c:lineChart>
      <c:dateAx>
        <c:axId val="93588480"/>
        <c:scaling>
          <c:orientation val="minMax"/>
        </c:scaling>
        <c:delete val="1"/>
        <c:axPos val="b"/>
        <c:numFmt formatCode="ge" sourceLinked="1"/>
        <c:majorTickMark val="none"/>
        <c:minorTickMark val="none"/>
        <c:tickLblPos val="none"/>
        <c:crossAx val="93594752"/>
        <c:crosses val="autoZero"/>
        <c:auto val="1"/>
        <c:lblOffset val="100"/>
        <c:baseTimeUnit val="years"/>
      </c:dateAx>
      <c:valAx>
        <c:axId val="935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72-4A7E-A461-31A87D3E109A}"/>
            </c:ext>
          </c:extLst>
        </c:ser>
        <c:dLbls>
          <c:showLegendKey val="0"/>
          <c:showVal val="0"/>
          <c:showCatName val="0"/>
          <c:showSerName val="0"/>
          <c:showPercent val="0"/>
          <c:showBubbleSize val="0"/>
        </c:dLbls>
        <c:gapWidth val="150"/>
        <c:axId val="93636480"/>
        <c:axId val="936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72-4A7E-A461-31A87D3E109A}"/>
            </c:ext>
          </c:extLst>
        </c:ser>
        <c:dLbls>
          <c:showLegendKey val="0"/>
          <c:showVal val="0"/>
          <c:showCatName val="0"/>
          <c:showSerName val="0"/>
          <c:showPercent val="0"/>
          <c:showBubbleSize val="0"/>
        </c:dLbls>
        <c:marker val="1"/>
        <c:smooth val="0"/>
        <c:axId val="93636480"/>
        <c:axId val="93646848"/>
      </c:lineChart>
      <c:dateAx>
        <c:axId val="93636480"/>
        <c:scaling>
          <c:orientation val="minMax"/>
        </c:scaling>
        <c:delete val="1"/>
        <c:axPos val="b"/>
        <c:numFmt formatCode="ge" sourceLinked="1"/>
        <c:majorTickMark val="none"/>
        <c:minorTickMark val="none"/>
        <c:tickLblPos val="none"/>
        <c:crossAx val="93646848"/>
        <c:crosses val="autoZero"/>
        <c:auto val="1"/>
        <c:lblOffset val="100"/>
        <c:baseTimeUnit val="years"/>
      </c:dateAx>
      <c:valAx>
        <c:axId val="936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AD-45EA-8EEB-4060BAEC8F28}"/>
            </c:ext>
          </c:extLst>
        </c:ser>
        <c:dLbls>
          <c:showLegendKey val="0"/>
          <c:showVal val="0"/>
          <c:showCatName val="0"/>
          <c:showSerName val="0"/>
          <c:showPercent val="0"/>
          <c:showBubbleSize val="0"/>
        </c:dLbls>
        <c:gapWidth val="150"/>
        <c:axId val="93677824"/>
        <c:axId val="936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AD-45EA-8EEB-4060BAEC8F28}"/>
            </c:ext>
          </c:extLst>
        </c:ser>
        <c:dLbls>
          <c:showLegendKey val="0"/>
          <c:showVal val="0"/>
          <c:showCatName val="0"/>
          <c:showSerName val="0"/>
          <c:showPercent val="0"/>
          <c:showBubbleSize val="0"/>
        </c:dLbls>
        <c:marker val="1"/>
        <c:smooth val="0"/>
        <c:axId val="93677824"/>
        <c:axId val="93688192"/>
      </c:lineChart>
      <c:dateAx>
        <c:axId val="93677824"/>
        <c:scaling>
          <c:orientation val="minMax"/>
        </c:scaling>
        <c:delete val="1"/>
        <c:axPos val="b"/>
        <c:numFmt formatCode="ge" sourceLinked="1"/>
        <c:majorTickMark val="none"/>
        <c:minorTickMark val="none"/>
        <c:tickLblPos val="none"/>
        <c:crossAx val="93688192"/>
        <c:crosses val="autoZero"/>
        <c:auto val="1"/>
        <c:lblOffset val="100"/>
        <c:baseTimeUnit val="years"/>
      </c:dateAx>
      <c:valAx>
        <c:axId val="936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D3-4788-8CE9-31EDA819780B}"/>
            </c:ext>
          </c:extLst>
        </c:ser>
        <c:dLbls>
          <c:showLegendKey val="0"/>
          <c:showVal val="0"/>
          <c:showCatName val="0"/>
          <c:showSerName val="0"/>
          <c:showPercent val="0"/>
          <c:showBubbleSize val="0"/>
        </c:dLbls>
        <c:gapWidth val="150"/>
        <c:axId val="95296128"/>
        <c:axId val="9530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8ED3-4788-8CE9-31EDA819780B}"/>
            </c:ext>
          </c:extLst>
        </c:ser>
        <c:dLbls>
          <c:showLegendKey val="0"/>
          <c:showVal val="0"/>
          <c:showCatName val="0"/>
          <c:showSerName val="0"/>
          <c:showPercent val="0"/>
          <c:showBubbleSize val="0"/>
        </c:dLbls>
        <c:marker val="1"/>
        <c:smooth val="0"/>
        <c:axId val="95296128"/>
        <c:axId val="95306496"/>
      </c:lineChart>
      <c:dateAx>
        <c:axId val="95296128"/>
        <c:scaling>
          <c:orientation val="minMax"/>
        </c:scaling>
        <c:delete val="1"/>
        <c:axPos val="b"/>
        <c:numFmt formatCode="ge" sourceLinked="1"/>
        <c:majorTickMark val="none"/>
        <c:minorTickMark val="none"/>
        <c:tickLblPos val="none"/>
        <c:crossAx val="95306496"/>
        <c:crosses val="autoZero"/>
        <c:auto val="1"/>
        <c:lblOffset val="100"/>
        <c:baseTimeUnit val="years"/>
      </c:dateAx>
      <c:valAx>
        <c:axId val="953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74.12</c:v>
                </c:pt>
                <c:pt idx="1">
                  <c:v>66.75</c:v>
                </c:pt>
                <c:pt idx="2">
                  <c:v>46.08</c:v>
                </c:pt>
                <c:pt idx="3">
                  <c:v>68.760000000000005</c:v>
                </c:pt>
                <c:pt idx="4">
                  <c:v>63.57</c:v>
                </c:pt>
              </c:numCache>
            </c:numRef>
          </c:val>
          <c:extLst xmlns:c16r2="http://schemas.microsoft.com/office/drawing/2015/06/chart">
            <c:ext xmlns:c16="http://schemas.microsoft.com/office/drawing/2014/chart" uri="{C3380CC4-5D6E-409C-BE32-E72D297353CC}">
              <c16:uniqueId val="{00000000-C424-44CA-9372-66302865F1B5}"/>
            </c:ext>
          </c:extLst>
        </c:ser>
        <c:dLbls>
          <c:showLegendKey val="0"/>
          <c:showVal val="0"/>
          <c:showCatName val="0"/>
          <c:showSerName val="0"/>
          <c:showPercent val="0"/>
          <c:showBubbleSize val="0"/>
        </c:dLbls>
        <c:gapWidth val="150"/>
        <c:axId val="95321088"/>
        <c:axId val="9535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C424-44CA-9372-66302865F1B5}"/>
            </c:ext>
          </c:extLst>
        </c:ser>
        <c:dLbls>
          <c:showLegendKey val="0"/>
          <c:showVal val="0"/>
          <c:showCatName val="0"/>
          <c:showSerName val="0"/>
          <c:showPercent val="0"/>
          <c:showBubbleSize val="0"/>
        </c:dLbls>
        <c:marker val="1"/>
        <c:smooth val="0"/>
        <c:axId val="95321088"/>
        <c:axId val="95351936"/>
      </c:lineChart>
      <c:dateAx>
        <c:axId val="95321088"/>
        <c:scaling>
          <c:orientation val="minMax"/>
        </c:scaling>
        <c:delete val="1"/>
        <c:axPos val="b"/>
        <c:numFmt formatCode="ge" sourceLinked="1"/>
        <c:majorTickMark val="none"/>
        <c:minorTickMark val="none"/>
        <c:tickLblPos val="none"/>
        <c:crossAx val="95351936"/>
        <c:crosses val="autoZero"/>
        <c:auto val="1"/>
        <c:lblOffset val="100"/>
        <c:baseTimeUnit val="years"/>
      </c:dateAx>
      <c:valAx>
        <c:axId val="953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175.81</c:v>
                </c:pt>
                <c:pt idx="1">
                  <c:v>199.18</c:v>
                </c:pt>
                <c:pt idx="2">
                  <c:v>291.79000000000002</c:v>
                </c:pt>
                <c:pt idx="3">
                  <c:v>197.55</c:v>
                </c:pt>
                <c:pt idx="4">
                  <c:v>206.52</c:v>
                </c:pt>
              </c:numCache>
            </c:numRef>
          </c:val>
          <c:extLst xmlns:c16r2="http://schemas.microsoft.com/office/drawing/2015/06/chart">
            <c:ext xmlns:c16="http://schemas.microsoft.com/office/drawing/2014/chart" uri="{C3380CC4-5D6E-409C-BE32-E72D297353CC}">
              <c16:uniqueId val="{00000000-7EB1-4323-9FFA-C572474EFB66}"/>
            </c:ext>
          </c:extLst>
        </c:ser>
        <c:dLbls>
          <c:showLegendKey val="0"/>
          <c:showVal val="0"/>
          <c:showCatName val="0"/>
          <c:showSerName val="0"/>
          <c:showPercent val="0"/>
          <c:showBubbleSize val="0"/>
        </c:dLbls>
        <c:gapWidth val="150"/>
        <c:axId val="94055808"/>
        <c:axId val="940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7EB1-4323-9FFA-C572474EFB66}"/>
            </c:ext>
          </c:extLst>
        </c:ser>
        <c:dLbls>
          <c:showLegendKey val="0"/>
          <c:showVal val="0"/>
          <c:showCatName val="0"/>
          <c:showSerName val="0"/>
          <c:showPercent val="0"/>
          <c:showBubbleSize val="0"/>
        </c:dLbls>
        <c:marker val="1"/>
        <c:smooth val="0"/>
        <c:axId val="94055808"/>
        <c:axId val="94070272"/>
      </c:lineChart>
      <c:dateAx>
        <c:axId val="94055808"/>
        <c:scaling>
          <c:orientation val="minMax"/>
        </c:scaling>
        <c:delete val="1"/>
        <c:axPos val="b"/>
        <c:numFmt formatCode="ge" sourceLinked="1"/>
        <c:majorTickMark val="none"/>
        <c:minorTickMark val="none"/>
        <c:tickLblPos val="none"/>
        <c:crossAx val="94070272"/>
        <c:crosses val="autoZero"/>
        <c:auto val="1"/>
        <c:lblOffset val="100"/>
        <c:baseTimeUnit val="years"/>
      </c:dateAx>
      <c:valAx>
        <c:axId val="940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梼原町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6">
        <f>データ!S6</f>
        <v>3613</v>
      </c>
      <c r="AM8" s="66"/>
      <c r="AN8" s="66"/>
      <c r="AO8" s="66"/>
      <c r="AP8" s="66"/>
      <c r="AQ8" s="66"/>
      <c r="AR8" s="66"/>
      <c r="AS8" s="66"/>
      <c r="AT8" s="65">
        <f>データ!T6</f>
        <v>236.45</v>
      </c>
      <c r="AU8" s="65"/>
      <c r="AV8" s="65"/>
      <c r="AW8" s="65"/>
      <c r="AX8" s="65"/>
      <c r="AY8" s="65"/>
      <c r="AZ8" s="65"/>
      <c r="BA8" s="65"/>
      <c r="BB8" s="65">
        <f>データ!U6</f>
        <v>15.28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32.42</v>
      </c>
      <c r="Q10" s="65"/>
      <c r="R10" s="65"/>
      <c r="S10" s="65"/>
      <c r="T10" s="65"/>
      <c r="U10" s="65"/>
      <c r="V10" s="65"/>
      <c r="W10" s="65">
        <f>データ!Q6</f>
        <v>100</v>
      </c>
      <c r="X10" s="65"/>
      <c r="Y10" s="65"/>
      <c r="Z10" s="65"/>
      <c r="AA10" s="65"/>
      <c r="AB10" s="65"/>
      <c r="AC10" s="65"/>
      <c r="AD10" s="66">
        <f>データ!R6</f>
        <v>2200</v>
      </c>
      <c r="AE10" s="66"/>
      <c r="AF10" s="66"/>
      <c r="AG10" s="66"/>
      <c r="AH10" s="66"/>
      <c r="AI10" s="66"/>
      <c r="AJ10" s="66"/>
      <c r="AK10" s="2"/>
      <c r="AL10" s="66">
        <f>データ!V6</f>
        <v>1153</v>
      </c>
      <c r="AM10" s="66"/>
      <c r="AN10" s="66"/>
      <c r="AO10" s="66"/>
      <c r="AP10" s="66"/>
      <c r="AQ10" s="66"/>
      <c r="AR10" s="66"/>
      <c r="AS10" s="66"/>
      <c r="AT10" s="65">
        <f>データ!W6</f>
        <v>0.35</v>
      </c>
      <c r="AU10" s="65"/>
      <c r="AV10" s="65"/>
      <c r="AW10" s="65"/>
      <c r="AX10" s="65"/>
      <c r="AY10" s="65"/>
      <c r="AZ10" s="65"/>
      <c r="BA10" s="65"/>
      <c r="BB10" s="65">
        <f>データ!X6</f>
        <v>3294.29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kLx8PQugcHhM1C4+KYcbP2CEqUHkbbzNUKhHdGfEHaORkw2p1CqfFi4lFMjAgL5OQvpCPQvQJUekl9CbHqd/pg==" saltValue="wXMfJpAjMrkxwWCamkJq+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394050</v>
      </c>
      <c r="D6" s="32">
        <f t="shared" si="3"/>
        <v>47</v>
      </c>
      <c r="E6" s="32">
        <f t="shared" si="3"/>
        <v>17</v>
      </c>
      <c r="F6" s="32">
        <f t="shared" si="3"/>
        <v>4</v>
      </c>
      <c r="G6" s="32">
        <f t="shared" si="3"/>
        <v>0</v>
      </c>
      <c r="H6" s="32" t="str">
        <f t="shared" si="3"/>
        <v>高知県　梼原町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32.42</v>
      </c>
      <c r="Q6" s="33">
        <f t="shared" si="3"/>
        <v>100</v>
      </c>
      <c r="R6" s="33">
        <f t="shared" si="3"/>
        <v>2200</v>
      </c>
      <c r="S6" s="33">
        <f t="shared" si="3"/>
        <v>3613</v>
      </c>
      <c r="T6" s="33">
        <f t="shared" si="3"/>
        <v>236.45</v>
      </c>
      <c r="U6" s="33">
        <f t="shared" si="3"/>
        <v>15.28</v>
      </c>
      <c r="V6" s="33">
        <f t="shared" si="3"/>
        <v>1153</v>
      </c>
      <c r="W6" s="33">
        <f t="shared" si="3"/>
        <v>0.35</v>
      </c>
      <c r="X6" s="33">
        <f t="shared" si="3"/>
        <v>3294.29</v>
      </c>
      <c r="Y6" s="34">
        <f>IF(Y7="",NA(),Y7)</f>
        <v>100.12</v>
      </c>
      <c r="Z6" s="34">
        <f t="shared" ref="Z6:AH6" si="4">IF(Z7="",NA(),Z7)</f>
        <v>100.1</v>
      </c>
      <c r="AA6" s="34">
        <f t="shared" si="4"/>
        <v>100.11</v>
      </c>
      <c r="AB6" s="34">
        <f t="shared" si="4"/>
        <v>100.32</v>
      </c>
      <c r="AC6" s="34">
        <f t="shared" si="4"/>
        <v>101.79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74.12</v>
      </c>
      <c r="BR6" s="34">
        <f t="shared" ref="BR6:BZ6" si="8">IF(BR7="",NA(),BR7)</f>
        <v>66.75</v>
      </c>
      <c r="BS6" s="34">
        <f t="shared" si="8"/>
        <v>46.08</v>
      </c>
      <c r="BT6" s="34">
        <f t="shared" si="8"/>
        <v>68.760000000000005</v>
      </c>
      <c r="BU6" s="34">
        <f t="shared" si="8"/>
        <v>63.57</v>
      </c>
      <c r="BV6" s="34">
        <f t="shared" si="8"/>
        <v>53.01</v>
      </c>
      <c r="BW6" s="34">
        <f t="shared" si="8"/>
        <v>50.54</v>
      </c>
      <c r="BX6" s="34">
        <f t="shared" si="8"/>
        <v>49.22</v>
      </c>
      <c r="BY6" s="34">
        <f t="shared" si="8"/>
        <v>53.7</v>
      </c>
      <c r="BZ6" s="34">
        <f t="shared" si="8"/>
        <v>61.54</v>
      </c>
      <c r="CA6" s="33" t="str">
        <f>IF(CA7="","",IF(CA7="-","【-】","【"&amp;SUBSTITUTE(TEXT(CA7,"#,##0.00"),"-","△")&amp;"】"))</f>
        <v>【75.58】</v>
      </c>
      <c r="CB6" s="34">
        <f>IF(CB7="",NA(),CB7)</f>
        <v>175.81</v>
      </c>
      <c r="CC6" s="34">
        <f t="shared" ref="CC6:CK6" si="9">IF(CC7="",NA(),CC7)</f>
        <v>199.18</v>
      </c>
      <c r="CD6" s="34">
        <f t="shared" si="9"/>
        <v>291.79000000000002</v>
      </c>
      <c r="CE6" s="34">
        <f t="shared" si="9"/>
        <v>197.55</v>
      </c>
      <c r="CF6" s="34">
        <f t="shared" si="9"/>
        <v>206.52</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51.67</v>
      </c>
      <c r="CN6" s="34">
        <f t="shared" ref="CN6:CV6" si="10">IF(CN7="",NA(),CN7)</f>
        <v>47.36</v>
      </c>
      <c r="CO6" s="34">
        <f t="shared" si="10"/>
        <v>47.36</v>
      </c>
      <c r="CP6" s="34">
        <f t="shared" si="10"/>
        <v>47.36</v>
      </c>
      <c r="CQ6" s="34">
        <f t="shared" si="10"/>
        <v>47.36</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77.89</v>
      </c>
      <c r="CY6" s="34">
        <f t="shared" ref="CY6:DG6" si="11">IF(CY7="",NA(),CY7)</f>
        <v>78.849999999999994</v>
      </c>
      <c r="CZ6" s="34">
        <f t="shared" si="11"/>
        <v>80.150000000000006</v>
      </c>
      <c r="DA6" s="34">
        <f t="shared" si="11"/>
        <v>81.62</v>
      </c>
      <c r="DB6" s="34">
        <f t="shared" si="11"/>
        <v>83.87</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394050</v>
      </c>
      <c r="D7" s="36">
        <v>47</v>
      </c>
      <c r="E7" s="36">
        <v>17</v>
      </c>
      <c r="F7" s="36">
        <v>4</v>
      </c>
      <c r="G7" s="36">
        <v>0</v>
      </c>
      <c r="H7" s="36" t="s">
        <v>109</v>
      </c>
      <c r="I7" s="36" t="s">
        <v>110</v>
      </c>
      <c r="J7" s="36" t="s">
        <v>111</v>
      </c>
      <c r="K7" s="36" t="s">
        <v>112</v>
      </c>
      <c r="L7" s="36" t="s">
        <v>113</v>
      </c>
      <c r="M7" s="36" t="s">
        <v>114</v>
      </c>
      <c r="N7" s="37" t="s">
        <v>115</v>
      </c>
      <c r="O7" s="37" t="s">
        <v>116</v>
      </c>
      <c r="P7" s="37">
        <v>32.42</v>
      </c>
      <c r="Q7" s="37">
        <v>100</v>
      </c>
      <c r="R7" s="37">
        <v>2200</v>
      </c>
      <c r="S7" s="37">
        <v>3613</v>
      </c>
      <c r="T7" s="37">
        <v>236.45</v>
      </c>
      <c r="U7" s="37">
        <v>15.28</v>
      </c>
      <c r="V7" s="37">
        <v>1153</v>
      </c>
      <c r="W7" s="37">
        <v>0.35</v>
      </c>
      <c r="X7" s="37">
        <v>3294.29</v>
      </c>
      <c r="Y7" s="37">
        <v>100.12</v>
      </c>
      <c r="Z7" s="37">
        <v>100.1</v>
      </c>
      <c r="AA7" s="37">
        <v>100.11</v>
      </c>
      <c r="AB7" s="37">
        <v>100.32</v>
      </c>
      <c r="AC7" s="37">
        <v>101.79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1223.96</v>
      </c>
      <c r="BP7" s="37">
        <v>1225.44</v>
      </c>
      <c r="BQ7" s="37">
        <v>74.12</v>
      </c>
      <c r="BR7" s="37">
        <v>66.75</v>
      </c>
      <c r="BS7" s="37">
        <v>46.08</v>
      </c>
      <c r="BT7" s="37">
        <v>68.760000000000005</v>
      </c>
      <c r="BU7" s="37">
        <v>63.57</v>
      </c>
      <c r="BV7" s="37">
        <v>53.01</v>
      </c>
      <c r="BW7" s="37">
        <v>50.54</v>
      </c>
      <c r="BX7" s="37">
        <v>49.22</v>
      </c>
      <c r="BY7" s="37">
        <v>53.7</v>
      </c>
      <c r="BZ7" s="37">
        <v>61.54</v>
      </c>
      <c r="CA7" s="37">
        <v>75.58</v>
      </c>
      <c r="CB7" s="37">
        <v>175.81</v>
      </c>
      <c r="CC7" s="37">
        <v>199.18</v>
      </c>
      <c r="CD7" s="37">
        <v>291.79000000000002</v>
      </c>
      <c r="CE7" s="37">
        <v>197.55</v>
      </c>
      <c r="CF7" s="37">
        <v>206.52</v>
      </c>
      <c r="CG7" s="37">
        <v>299.39</v>
      </c>
      <c r="CH7" s="37">
        <v>320.36</v>
      </c>
      <c r="CI7" s="37">
        <v>332.02</v>
      </c>
      <c r="CJ7" s="37">
        <v>300.35000000000002</v>
      </c>
      <c r="CK7" s="37">
        <v>267.86</v>
      </c>
      <c r="CL7" s="37">
        <v>215.23</v>
      </c>
      <c r="CM7" s="37">
        <v>51.67</v>
      </c>
      <c r="CN7" s="37">
        <v>47.36</v>
      </c>
      <c r="CO7" s="37">
        <v>47.36</v>
      </c>
      <c r="CP7" s="37">
        <v>47.36</v>
      </c>
      <c r="CQ7" s="37">
        <v>47.36</v>
      </c>
      <c r="CR7" s="37">
        <v>36.200000000000003</v>
      </c>
      <c r="CS7" s="37">
        <v>34.74</v>
      </c>
      <c r="CT7" s="37">
        <v>36.65</v>
      </c>
      <c r="CU7" s="37">
        <v>37.72</v>
      </c>
      <c r="CV7" s="37">
        <v>37.08</v>
      </c>
      <c r="CW7" s="37">
        <v>42.66</v>
      </c>
      <c r="CX7" s="37">
        <v>77.89</v>
      </c>
      <c r="CY7" s="37">
        <v>78.849999999999994</v>
      </c>
      <c r="CZ7" s="37">
        <v>80.150000000000006</v>
      </c>
      <c r="DA7" s="37">
        <v>81.62</v>
      </c>
      <c r="DB7" s="37">
        <v>83.87</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國元　憲法</cp:lastModifiedBy>
  <dcterms:created xsi:type="dcterms:W3CDTF">2018-12-03T09:17:30Z</dcterms:created>
  <dcterms:modified xsi:type="dcterms:W3CDTF">2019-01-30T05:46:38Z</dcterms:modified>
</cp:coreProperties>
</file>