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3114環境水道課\02_上下水道班\3114_02_02_水道経営\08_調査・報告\市町村振興課\経営比較分析表\29決算_四万十町_経営比較分析表\"/>
    </mc:Choice>
  </mc:AlternateContent>
  <workbookProtection workbookAlgorithmName="SHA-512" workbookHashValue="Onspo48eZpeL7vPYDxBFfIAj2WEfmhONVg1oWBMgWh0ux2PAjvfx1UAjKMcJt+jk1Tl+hOFFvGHcKyRWoqiqQA==" workbookSaltValue="wD7LvW5EA2pX5WQoZFmOZ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<sst xmlns="http://schemas.openxmlformats.org/spreadsheetml/2006/main" count="240" uniqueCount="126">
  <si>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</si>
  <si>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</si>
  <si>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</si>
  <si>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</si>
  <si>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</si>
  <si>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</si>
  <si>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</si>
  <si>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</si>
  <si>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</si>
  <si>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</si>
  <si>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</si>
  <si>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</si>
  <si>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</si>
  <si>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</si>
  <si>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</si>
  <si>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</si>
  <si>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</si>
  <si>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</si>
  <si>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</si>
  <si>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</si>
  <si>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</si>
  <si>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</si>
  <si>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</si>
  <si>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</si>
  <si>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</si>
  <si>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</si>
  <si>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</si>
  <si>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</si>
  <si>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</si>
  <si>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</si>
  <si>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</si>
  <si>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</si>
  <si>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</si>
  <si>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</si>
  <si>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</si>
  <si>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</si>
  <si>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</si>
  <si>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</si>
  <si>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</si>
  <si>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</si>
  <si>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</si>
  <si>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</si>
  <si>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</si>
  <si>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</si>
  <si>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</si>
  <si>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</si>
  <si>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</si>
  <si>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</si>
  <si>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</si>
  <si>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</si>
  <si>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</si>
  <si>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</si>
  <si>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</si>
  <si>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</si>
  <si>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</si>
  <si>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</si>
  <si>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</si>
  <si>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</si>
  <si>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</si>
  <si>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</si>
  <si>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</si>
  <si>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</si>
  <si>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</si>
  <si>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</si>
  <si>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</si>
  <si>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</si>
  <si>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</si>
  <si>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</si>
  <si>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</si>
  <si>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</si>
  <si>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</si>
  <si>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</si>
  <si>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</si>
  <si>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</si>
  <si>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</si>
  <si>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</si>
  <si>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</si>
  <si>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</si>
  <si>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</si>
  <si>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</si>
  <si>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</si>
  <si>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</si>
  <si>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</si>
  <si>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</si>
  <si>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</si>
  <si>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</si>
  <si>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</si>
  <si>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</si>
  <si>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</si>
  <si>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</si>
  <si>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</si>
  <si>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</si>
  <si>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</si>
  <si>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</si>
  <si>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</si>
  <si>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</si>
  <si>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</si>
  <si>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</si>
  <si>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</si>
  <si>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</si>
  <si>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</si>
  <si>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</si>
  <si>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</si>
  <si>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</si>
  <si>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</si>
  <si>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</si>
  <si>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</si>
  <si>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</si>
  <si>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</si>
  <si>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</si>
  <si>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</si>
  <si>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</si>
  <si>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</si>
  <si>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</si>
  <si>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</si>
  <si>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</si>
  <si>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</si>
  <si>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</si>
  <si>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</si>
  <si>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</si>
  <si>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</si>
  <si>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</si>
  <si>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</si>
  <si>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大正クリーンセンターは処理場および管路は整備済みであり、現在の主な支出は建設時の起債の償還と機器の修繕費が主となっている。経費回収率は徐々に上昇しているが他団体に比べ依然低い水準となっており、収支不足は他会計からの繰入金に依存している。
　今後も老朽化した機器の更新が必要であるが、使用料収入の増加は見込まれない事から、国庫補助（ストックマネジメント事業）等を活用しての調査分析を実施する予定であるが調査結果によっては、新たな修繕や更新等が発生する可能性がある。また修繕費用負担の平準化や修繕等費用を見込んだ料金改定が必要となってくる。
　施設利用率、水洗化率の効率性は平均値を上回っている状況である。</t>
    <rPh sb="67" eb="69">
      <t>ジョジョ</t>
    </rPh>
    <rPh sb="70" eb="72">
      <t>ジョウショウ</t>
    </rPh>
    <rPh sb="77" eb="78">
      <t>タ</t>
    </rPh>
    <rPh sb="78" eb="80">
      <t>ダンタイ</t>
    </rPh>
    <rPh sb="81" eb="82">
      <t>クラ</t>
    </rPh>
    <rPh sb="83" eb="85">
      <t>イゼン</t>
    </rPh>
    <rPh sb="85" eb="86">
      <t>ヒク</t>
    </rPh>
    <rPh sb="87" eb="89">
      <t>スイジュン</t>
    </rPh>
    <rPh sb="194" eb="196">
      <t>ヨテイ</t>
    </rPh>
    <phoneticPr fontId="4"/>
  </si>
  <si>
    <t>大正クリーンセンターは平成１４年４月より稼働しているが、近年設備の不具合が徐々に発生している。水処理の要となる機器類については、早急に対応する必要があるため、町単独費で交換・修繕を行っている。しかしながら、経年劣化や老朽化が進行しており突発的に機器が作動しなくなる恐れがある。
　そのため、できるだけ早くストックマネジメント手法を用いて最適化構想を策定し、計画的に機器の更新・修繕・交換を行っていく予定である。</t>
    <rPh sb="150" eb="151">
      <t>ハヤ</t>
    </rPh>
    <rPh sb="162" eb="164">
      <t>シュホウ</t>
    </rPh>
    <rPh sb="165" eb="166">
      <t>モチ</t>
    </rPh>
    <phoneticPr fontId="4"/>
  </si>
  <si>
    <t>整備が完了していることから、今後も維持管理を適正に行っていく。
また、老朽化した機器等の更新には、国庫補助事業を活用し、町の財政負担を軽減しつつ、より確実な水処理を目指し、町民の生活環境の向上に努めていく。</t>
    <rPh sb="56" eb="58">
      <t>カツヨウ</t>
    </rPh>
    <rPh sb="60" eb="61">
      <t>チョウ</t>
    </rPh>
    <rPh sb="62" eb="64">
      <t>ザイセイ</t>
    </rPh>
    <rPh sb="64" eb="66">
      <t>フタン</t>
    </rPh>
    <rPh sb="67" eb="69">
      <t>ケイゲン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</si>
</sst>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D3-408E-961B-612836A732E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0.09</c:v>
                </c:pt>
              </c:numCache>
            </c:numRef>
          </c:val>
          <c:smooth val="0"/>
          <c:extLst>
            <c:ext xmlns:c16="http://schemas.microsoft.com/office/drawing/2014/chart" uri="{C3380CC4-5D6E-409C-BE32-E72D297353CC}">
              <c16:uniqueId val="{00000001-40D3-408E-961B-612836A732E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76.75</c:v>
                </c:pt>
                <c:pt idx="1">
                  <c:v>84</c:v>
                </c:pt>
                <c:pt idx="2">
                  <c:v>69.5</c:v>
                </c:pt>
                <c:pt idx="3">
                  <c:v>62.25</c:v>
                </c:pt>
                <c:pt idx="4">
                  <c:v>59.75</c:v>
                </c:pt>
              </c:numCache>
            </c:numRef>
          </c:val>
          <c:extLst>
            <c:ext xmlns:c16="http://schemas.microsoft.com/office/drawing/2014/chart" uri="{C3380CC4-5D6E-409C-BE32-E72D297353CC}">
              <c16:uniqueId val="{00000000-A264-49CA-81C2-CD3A6CAB5E3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43.36</c:v>
                </c:pt>
              </c:numCache>
            </c:numRef>
          </c:val>
          <c:smooth val="0"/>
          <c:extLst>
            <c:ext xmlns:c16="http://schemas.microsoft.com/office/drawing/2014/chart" uri="{C3380CC4-5D6E-409C-BE32-E72D297353CC}">
              <c16:uniqueId val="{00000001-A264-49CA-81C2-CD3A6CAB5E3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84.33</c:v>
                </c:pt>
                <c:pt idx="1">
                  <c:v>88.22</c:v>
                </c:pt>
                <c:pt idx="2">
                  <c:v>88.89</c:v>
                </c:pt>
                <c:pt idx="3">
                  <c:v>91.54</c:v>
                </c:pt>
                <c:pt idx="4">
                  <c:v>95.53</c:v>
                </c:pt>
              </c:numCache>
            </c:numRef>
          </c:val>
          <c:extLst>
            <c:ext xmlns:c16="http://schemas.microsoft.com/office/drawing/2014/chart" uri="{C3380CC4-5D6E-409C-BE32-E72D297353CC}">
              <c16:uniqueId val="{00000000-F3ED-49A4-898C-80599A5A51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83.06</c:v>
                </c:pt>
              </c:numCache>
            </c:numRef>
          </c:val>
          <c:smooth val="0"/>
          <c:extLst>
            <c:ext xmlns:c16="http://schemas.microsoft.com/office/drawing/2014/chart" uri="{C3380CC4-5D6E-409C-BE32-E72D297353CC}">
              <c16:uniqueId val="{00000001-F3ED-49A4-898C-80599A5A51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98.79</c:v>
                </c:pt>
                <c:pt idx="1">
                  <c:v>98.56</c:v>
                </c:pt>
                <c:pt idx="2">
                  <c:v>98.39</c:v>
                </c:pt>
                <c:pt idx="3">
                  <c:v>98.37</c:v>
                </c:pt>
                <c:pt idx="4">
                  <c:v>98.26</c:v>
                </c:pt>
              </c:numCache>
            </c:numRef>
          </c:val>
          <c:extLst>
            <c:ext xmlns:c16="http://schemas.microsoft.com/office/drawing/2014/chart" uri="{C3380CC4-5D6E-409C-BE32-E72D297353CC}">
              <c16:uniqueId val="{00000000-0193-429E-87B4-8F583E269F7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193-429E-87B4-8F583E269F7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A1-491E-89B4-FC97E534A5D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A1-491E-89B4-FC97E534A5D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74-422D-9EFA-FE2C2D586FD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74-422D-9EFA-FE2C2D586FD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CA-4DE6-A274-B4995E58AED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CA-4DE6-A274-B4995E58AED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7D-4C58-92D0-1EB07DAF673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7D-4C58-92D0-1EB07DAF673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697-4BDA-AD98-7D969E90538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1243.71</c:v>
                </c:pt>
              </c:numCache>
            </c:numRef>
          </c:val>
          <c:smooth val="0"/>
          <c:extLst>
            <c:ext xmlns:c16="http://schemas.microsoft.com/office/drawing/2014/chart" uri="{C3380CC4-5D6E-409C-BE32-E72D297353CC}">
              <c16:uniqueId val="{00000001-B697-4BDA-AD98-7D969E90538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42.9</c:v>
                </c:pt>
                <c:pt idx="1">
                  <c:v>45.82</c:v>
                </c:pt>
                <c:pt idx="2">
                  <c:v>49.19</c:v>
                </c:pt>
                <c:pt idx="3">
                  <c:v>50.7</c:v>
                </c:pt>
                <c:pt idx="4">
                  <c:v>52.52</c:v>
                </c:pt>
              </c:numCache>
            </c:numRef>
          </c:val>
          <c:extLst>
            <c:ext xmlns:c16="http://schemas.microsoft.com/office/drawing/2014/chart" uri="{C3380CC4-5D6E-409C-BE32-E72D297353CC}">
              <c16:uniqueId val="{00000000-07ED-4F86-94CA-209B6242B7E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74.3</c:v>
                </c:pt>
              </c:numCache>
            </c:numRef>
          </c:val>
          <c:smooth val="0"/>
          <c:extLst>
            <c:ext xmlns:c16="http://schemas.microsoft.com/office/drawing/2014/chart" uri="{C3380CC4-5D6E-409C-BE32-E72D297353CC}">
              <c16:uniqueId val="{00000001-07ED-4F86-94CA-209B6242B7E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288.35000000000002</c:v>
                </c:pt>
                <c:pt idx="1">
                  <c:v>286.72000000000003</c:v>
                </c:pt>
                <c:pt idx="2">
                  <c:v>269.55</c:v>
                </c:pt>
                <c:pt idx="3">
                  <c:v>265.14999999999998</c:v>
                </c:pt>
                <c:pt idx="4">
                  <c:v>253.55</c:v>
                </c:pt>
              </c:numCache>
            </c:numRef>
          </c:val>
          <c:extLst>
            <c:ext xmlns:c16="http://schemas.microsoft.com/office/drawing/2014/chart" uri="{C3380CC4-5D6E-409C-BE32-E72D297353CC}">
              <c16:uniqueId val="{00000000-BA8D-434B-98F1-FC9F64CA414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221.81</c:v>
                </c:pt>
              </c:numCache>
            </c:numRef>
          </c:val>
          <c:smooth val="0"/>
          <c:extLst>
            <c:ext xmlns:c16="http://schemas.microsoft.com/office/drawing/2014/chart" uri="{C3380CC4-5D6E-409C-BE32-E72D297353CC}">
              <c16:uniqueId val="{00000001-BA8D-434B-98F1-FC9F64CA414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四万十町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17528</v>
      </c>
      <c r="AM8" s="68"/>
      <c r="AN8" s="68"/>
      <c r="AO8" s="68"/>
      <c r="AP8" s="68"/>
      <c r="AQ8" s="68"/>
      <c r="AR8" s="68"/>
      <c r="AS8" s="68"/>
      <c r="AT8" s="67">
        <f>データ!T6</f>
        <v>642.29999999999995</v>
      </c>
      <c r="AU8" s="67"/>
      <c r="AV8" s="67"/>
      <c r="AW8" s="67"/>
      <c r="AX8" s="67"/>
      <c r="AY8" s="67"/>
      <c r="AZ8" s="67"/>
      <c r="BA8" s="67"/>
      <c r="BB8" s="67">
        <f>データ!U6</f>
        <v>27.29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5.67</v>
      </c>
      <c r="Q10" s="67"/>
      <c r="R10" s="67"/>
      <c r="S10" s="67"/>
      <c r="T10" s="67"/>
      <c r="U10" s="67"/>
      <c r="V10" s="67"/>
      <c r="W10" s="67">
        <f>データ!Q6</f>
        <v>99.46</v>
      </c>
      <c r="X10" s="67"/>
      <c r="Y10" s="67"/>
      <c r="Z10" s="67"/>
      <c r="AA10" s="67"/>
      <c r="AB10" s="67"/>
      <c r="AC10" s="67"/>
      <c r="AD10" s="68">
        <f>データ!R6</f>
        <v>2100</v>
      </c>
      <c r="AE10" s="68"/>
      <c r="AF10" s="68"/>
      <c r="AG10" s="68"/>
      <c r="AH10" s="68"/>
      <c r="AI10" s="68"/>
      <c r="AJ10" s="68"/>
      <c r="AK10" s="2"/>
      <c r="AL10" s="68">
        <f>データ!V6</f>
        <v>985</v>
      </c>
      <c r="AM10" s="68"/>
      <c r="AN10" s="68"/>
      <c r="AO10" s="68"/>
      <c r="AP10" s="68"/>
      <c r="AQ10" s="68"/>
      <c r="AR10" s="68"/>
      <c r="AS10" s="68"/>
      <c r="AT10" s="67">
        <f>データ!W6</f>
        <v>0.44</v>
      </c>
      <c r="AU10" s="67"/>
      <c r="AV10" s="67"/>
      <c r="AW10" s="67"/>
      <c r="AX10" s="67"/>
      <c r="AY10" s="67"/>
      <c r="AZ10" s="67"/>
      <c r="BA10" s="67"/>
      <c r="BB10" s="67">
        <f>データ!X6</f>
        <v>2238.64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cyeNipafRL+7SZr9qKNItNpo3hPnXe6G558GEGjJucrxDxpMuB9cH7D8C2V4+TXCkfH37TnD9bwPzTM1oqUzEw==" saltValue="7L1XjRYoudAvq4QnSs+tz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394122</v>
      </c>
      <c r="D6" s="32">
        <f t="shared" si="3"/>
        <v>47</v>
      </c>
      <c r="E6" s="32">
        <f t="shared" si="3"/>
        <v>17</v>
      </c>
      <c r="F6" s="32">
        <f t="shared" si="3"/>
        <v>4</v>
      </c>
      <c r="G6" s="32">
        <f t="shared" si="3"/>
        <v>0</v>
      </c>
      <c r="H6" s="32" t="str">
        <f t="shared" si="3"/>
        <v>高知県　四万十町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5.67</v>
      </c>
      <c r="Q6" s="33">
        <f t="shared" si="3"/>
        <v>99.46</v>
      </c>
      <c r="R6" s="33">
        <f t="shared" si="3"/>
        <v>2100</v>
      </c>
      <c r="S6" s="33">
        <f t="shared" si="3"/>
        <v>17528</v>
      </c>
      <c r="T6" s="33">
        <f t="shared" si="3"/>
        <v>642.29999999999995</v>
      </c>
      <c r="U6" s="33">
        <f t="shared" si="3"/>
        <v>27.29</v>
      </c>
      <c r="V6" s="33">
        <f t="shared" si="3"/>
        <v>985</v>
      </c>
      <c r="W6" s="33">
        <f t="shared" si="3"/>
        <v>0.44</v>
      </c>
      <c r="X6" s="33">
        <f t="shared" si="3"/>
        <v>2238.64</v>
      </c>
      <c r="Y6" s="34">
        <f>IF(Y7="",NA(),Y7)</f>
        <v>98.79</v>
      </c>
      <c r="Z6" s="34">
        <f t="shared" ref="Z6:AH6" si="4">IF(Z7="",NA(),Z7)</f>
        <v>98.56</v>
      </c>
      <c r="AA6" s="34">
        <f t="shared" si="4"/>
        <v>98.39</v>
      </c>
      <c r="AB6" s="34">
        <f t="shared" si="4"/>
        <v>98.37</v>
      </c>
      <c r="AC6" s="34">
        <f t="shared" si="4"/>
        <v>98.26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1673.47</v>
      </c>
      <c r="BN6" s="34">
        <f t="shared" si="7"/>
        <v>1592.72</v>
      </c>
      <c r="BO6" s="34">
        <f t="shared" si="7"/>
        <v>1243.71</v>
      </c>
      <c r="BP6" s="33" t="str">
        <f>IF(BP7="","",IF(BP7="-","【-】","【"&amp;SUBSTITUTE(TEXT(BP7,"#,##0.00"),"-","△")&amp;"】"))</f>
        <v>【1,225.44】</v>
      </c>
      <c r="BQ6" s="34">
        <f>IF(BQ7="",NA(),BQ7)</f>
        <v>42.9</v>
      </c>
      <c r="BR6" s="34">
        <f t="shared" ref="BR6:BZ6" si="8">IF(BR7="",NA(),BR7)</f>
        <v>45.82</v>
      </c>
      <c r="BS6" s="34">
        <f t="shared" si="8"/>
        <v>49.19</v>
      </c>
      <c r="BT6" s="34">
        <f t="shared" si="8"/>
        <v>50.7</v>
      </c>
      <c r="BU6" s="34">
        <f t="shared" si="8"/>
        <v>52.52</v>
      </c>
      <c r="BV6" s="34">
        <f t="shared" si="8"/>
        <v>53.01</v>
      </c>
      <c r="BW6" s="34">
        <f t="shared" si="8"/>
        <v>50.54</v>
      </c>
      <c r="BX6" s="34">
        <f t="shared" si="8"/>
        <v>49.22</v>
      </c>
      <c r="BY6" s="34">
        <f t="shared" si="8"/>
        <v>53.7</v>
      </c>
      <c r="BZ6" s="34">
        <f t="shared" si="8"/>
        <v>74.3</v>
      </c>
      <c r="CA6" s="33" t="str">
        <f>IF(CA7="","",IF(CA7="-","【-】","【"&amp;SUBSTITUTE(TEXT(CA7,"#,##0.00"),"-","△")&amp;"】"))</f>
        <v>【75.58】</v>
      </c>
      <c r="CB6" s="34">
        <f>IF(CB7="",NA(),CB7)</f>
        <v>288.35000000000002</v>
      </c>
      <c r="CC6" s="34">
        <f t="shared" ref="CC6:CK6" si="9">IF(CC7="",NA(),CC7)</f>
        <v>286.72000000000003</v>
      </c>
      <c r="CD6" s="34">
        <f t="shared" si="9"/>
        <v>269.55</v>
      </c>
      <c r="CE6" s="34">
        <f t="shared" si="9"/>
        <v>265.14999999999998</v>
      </c>
      <c r="CF6" s="34">
        <f t="shared" si="9"/>
        <v>253.55</v>
      </c>
      <c r="CG6" s="34">
        <f t="shared" si="9"/>
        <v>299.39</v>
      </c>
      <c r="CH6" s="34">
        <f t="shared" si="9"/>
        <v>320.36</v>
      </c>
      <c r="CI6" s="34">
        <f t="shared" si="9"/>
        <v>332.02</v>
      </c>
      <c r="CJ6" s="34">
        <f t="shared" si="9"/>
        <v>300.35000000000002</v>
      </c>
      <c r="CK6" s="34">
        <f t="shared" si="9"/>
        <v>221.81</v>
      </c>
      <c r="CL6" s="33" t="str">
        <f>IF(CL7="","",IF(CL7="-","【-】","【"&amp;SUBSTITUTE(TEXT(CL7,"#,##0.00"),"-","△")&amp;"】"))</f>
        <v>【215.23】</v>
      </c>
      <c r="CM6" s="34">
        <f>IF(CM7="",NA(),CM7)</f>
        <v>76.75</v>
      </c>
      <c r="CN6" s="34">
        <f t="shared" ref="CN6:CV6" si="10">IF(CN7="",NA(),CN7)</f>
        <v>84</v>
      </c>
      <c r="CO6" s="34">
        <f t="shared" si="10"/>
        <v>69.5</v>
      </c>
      <c r="CP6" s="34">
        <f t="shared" si="10"/>
        <v>62.25</v>
      </c>
      <c r="CQ6" s="34">
        <f t="shared" si="10"/>
        <v>59.75</v>
      </c>
      <c r="CR6" s="34">
        <f t="shared" si="10"/>
        <v>36.200000000000003</v>
      </c>
      <c r="CS6" s="34">
        <f t="shared" si="10"/>
        <v>34.74</v>
      </c>
      <c r="CT6" s="34">
        <f t="shared" si="10"/>
        <v>36.65</v>
      </c>
      <c r="CU6" s="34">
        <f t="shared" si="10"/>
        <v>37.72</v>
      </c>
      <c r="CV6" s="34">
        <f t="shared" si="10"/>
        <v>43.36</v>
      </c>
      <c r="CW6" s="33" t="str">
        <f>IF(CW7="","",IF(CW7="-","【-】","【"&amp;SUBSTITUTE(TEXT(CW7,"#,##0.00"),"-","△")&amp;"】"))</f>
        <v>【42.66】</v>
      </c>
      <c r="CX6" s="34">
        <f>IF(CX7="",NA(),CX7)</f>
        <v>84.33</v>
      </c>
      <c r="CY6" s="34">
        <f t="shared" ref="CY6:DG6" si="11">IF(CY7="",NA(),CY7)</f>
        <v>88.22</v>
      </c>
      <c r="CZ6" s="34">
        <f t="shared" si="11"/>
        <v>88.89</v>
      </c>
      <c r="DA6" s="34">
        <f t="shared" si="11"/>
        <v>91.54</v>
      </c>
      <c r="DB6" s="34">
        <f t="shared" si="11"/>
        <v>95.53</v>
      </c>
      <c r="DC6" s="34">
        <f t="shared" si="11"/>
        <v>71.069999999999993</v>
      </c>
      <c r="DD6" s="34">
        <f t="shared" si="11"/>
        <v>70.14</v>
      </c>
      <c r="DE6" s="34">
        <f t="shared" si="11"/>
        <v>68.83</v>
      </c>
      <c r="DF6" s="34">
        <f t="shared" si="11"/>
        <v>68.459999999999994</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0.09</v>
      </c>
      <c r="EO6" s="33" t="str">
        <f>IF(EO7="","",IF(EO7="-","【-】","【"&amp;SUBSTITUTE(TEXT(EO7,"#,##0.00"),"-","△")&amp;"】"))</f>
        <v>【0.10】</v>
      </c>
    </row>
    <row r="7" spans="1:145" s="35" customFormat="1" x14ac:dyDescent="0.15">
      <c r="A7" s="27"/>
      <c r="B7" s="36">
        <v>2017</v>
      </c>
      <c r="C7" s="36">
        <v>394122</v>
      </c>
      <c r="D7" s="36">
        <v>47</v>
      </c>
      <c r="E7" s="36">
        <v>17</v>
      </c>
      <c r="F7" s="36">
        <v>4</v>
      </c>
      <c r="G7" s="36">
        <v>0</v>
      </c>
      <c r="H7" s="36" t="s">
        <v>110</v>
      </c>
      <c r="I7" s="36" t="s">
        <v>111</v>
      </c>
      <c r="J7" s="36" t="s">
        <v>112</v>
      </c>
      <c r="K7" s="36" t="s">
        <v>113</v>
      </c>
      <c r="L7" s="36" t="s">
        <v>114</v>
      </c>
      <c r="M7" s="36" t="s">
        <v>115</v>
      </c>
      <c r="N7" s="37" t="s">
        <v>116</v>
      </c>
      <c r="O7" s="37" t="s">
        <v>117</v>
      </c>
      <c r="P7" s="37">
        <v>5.67</v>
      </c>
      <c r="Q7" s="37">
        <v>99.46</v>
      </c>
      <c r="R7" s="37">
        <v>2100</v>
      </c>
      <c r="S7" s="37">
        <v>17528</v>
      </c>
      <c r="T7" s="37">
        <v>642.29999999999995</v>
      </c>
      <c r="U7" s="37">
        <v>27.29</v>
      </c>
      <c r="V7" s="37">
        <v>985</v>
      </c>
      <c r="W7" s="37">
        <v>0.44</v>
      </c>
      <c r="X7" s="37">
        <v>2238.64</v>
      </c>
      <c r="Y7" s="37">
        <v>98.79</v>
      </c>
      <c r="Z7" s="37">
        <v>98.56</v>
      </c>
      <c r="AA7" s="37">
        <v>98.39</v>
      </c>
      <c r="AB7" s="37">
        <v>98.37</v>
      </c>
      <c r="AC7" s="37">
        <v>98.26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1673.47</v>
      </c>
      <c r="BN7" s="37">
        <v>1592.72</v>
      </c>
      <c r="BO7" s="37">
        <v>1243.71</v>
      </c>
      <c r="BP7" s="37">
        <v>1225.44</v>
      </c>
      <c r="BQ7" s="37">
        <v>42.9</v>
      </c>
      <c r="BR7" s="37">
        <v>45.82</v>
      </c>
      <c r="BS7" s="37">
        <v>49.19</v>
      </c>
      <c r="BT7" s="37">
        <v>50.7</v>
      </c>
      <c r="BU7" s="37">
        <v>52.52</v>
      </c>
      <c r="BV7" s="37">
        <v>53.01</v>
      </c>
      <c r="BW7" s="37">
        <v>50.54</v>
      </c>
      <c r="BX7" s="37">
        <v>49.22</v>
      </c>
      <c r="BY7" s="37">
        <v>53.7</v>
      </c>
      <c r="BZ7" s="37">
        <v>74.3</v>
      </c>
      <c r="CA7" s="37">
        <v>75.58</v>
      </c>
      <c r="CB7" s="37">
        <v>288.35000000000002</v>
      </c>
      <c r="CC7" s="37">
        <v>286.72000000000003</v>
      </c>
      <c r="CD7" s="37">
        <v>269.55</v>
      </c>
      <c r="CE7" s="37">
        <v>265.14999999999998</v>
      </c>
      <c r="CF7" s="37">
        <v>253.55</v>
      </c>
      <c r="CG7" s="37">
        <v>299.39</v>
      </c>
      <c r="CH7" s="37">
        <v>320.36</v>
      </c>
      <c r="CI7" s="37">
        <v>332.02</v>
      </c>
      <c r="CJ7" s="37">
        <v>300.35000000000002</v>
      </c>
      <c r="CK7" s="37">
        <v>221.81</v>
      </c>
      <c r="CL7" s="37">
        <v>215.23</v>
      </c>
      <c r="CM7" s="37">
        <v>76.75</v>
      </c>
      <c r="CN7" s="37">
        <v>84</v>
      </c>
      <c r="CO7" s="37">
        <v>69.5</v>
      </c>
      <c r="CP7" s="37">
        <v>62.25</v>
      </c>
      <c r="CQ7" s="37">
        <v>59.75</v>
      </c>
      <c r="CR7" s="37">
        <v>36.200000000000003</v>
      </c>
      <c r="CS7" s="37">
        <v>34.74</v>
      </c>
      <c r="CT7" s="37">
        <v>36.65</v>
      </c>
      <c r="CU7" s="37">
        <v>37.72</v>
      </c>
      <c r="CV7" s="37">
        <v>43.36</v>
      </c>
      <c r="CW7" s="37">
        <v>42.66</v>
      </c>
      <c r="CX7" s="37">
        <v>84.33</v>
      </c>
      <c r="CY7" s="37">
        <v>88.22</v>
      </c>
      <c r="CZ7" s="37">
        <v>88.89</v>
      </c>
      <c r="DA7" s="37">
        <v>91.54</v>
      </c>
      <c r="DB7" s="37">
        <v>95.53</v>
      </c>
      <c r="DC7" s="37">
        <v>71.069999999999993</v>
      </c>
      <c r="DD7" s="37">
        <v>70.14</v>
      </c>
      <c r="DE7" s="37">
        <v>68.83</v>
      </c>
      <c r="DF7" s="37">
        <v>68.459999999999994</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高知県中西部電算協議会</cp:lastModifiedBy>
  <dcterms:created xsi:type="dcterms:W3CDTF">2018-12-03T09:17:31Z</dcterms:created>
  <dcterms:modified xsi:type="dcterms:W3CDTF">2019-01-23T00:00:01Z</dcterms:modified>
  <cp:category/>
</cp:coreProperties>
</file>