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1\share_0110$\NTKOCHIZA\ext\財政事情\11.4月以降\調査もの\平成30年度\310117_【0129〆】公営企業に係る経営比較分析表（平成29年度決算）の分析等について\03_県提出\"/>
    </mc:Choice>
  </mc:AlternateContent>
  <workbookProtection workbookAlgorithmName="SHA-512" workbookHashValue="a6zIe3uLECf3EGw9NgoldR7bPXijec7WNQCD6SSiDUz+YbSZpvRQ0FD8wiYJNbPcI6XvtRLi8eNtHh3daTKYlQ==" workbookSaltValue="Iwujp3dCFfHD2owiVNyst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<sst xmlns="http://schemas.openxmlformats.org/spreadsheetml/2006/main" count="240" uniqueCount="126">
  <si>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</si>
  <si>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</si>
  <si>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</si>
  <si>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</si>
  <si>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</si>
  <si>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</si>
  <si>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</si>
  <si>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</si>
  <si>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</si>
  <si>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</si>
  <si>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</si>
  <si>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</si>
  <si>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</si>
  <si>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</si>
  <si>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</si>
  <si>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</si>
  <si>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</si>
  <si>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</si>
  <si>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</si>
  <si>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</si>
  <si>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</si>
  <si>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</si>
  <si>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</si>
  <si>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</si>
  <si>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</si>
  <si>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</si>
  <si>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</si>
  <si>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</si>
  <si>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</si>
  <si>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</si>
  <si>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</si>
  <si>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</si>
  <si>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</si>
  <si>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</si>
  <si>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</si>
  <si>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</si>
  <si>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</si>
  <si>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</si>
  <si>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</si>
  <si>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</si>
  <si>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</si>
  <si>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</si>
  <si>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</si>
  <si>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</si>
  <si>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</si>
  <si>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</si>
  <si>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</si>
  <si>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</si>
  <si>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</si>
  <si>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</si>
  <si>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</si>
  <si>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</si>
  <si>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</si>
  <si>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</si>
  <si>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</si>
  <si>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</si>
  <si>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</si>
  <si>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</si>
  <si>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</si>
  <si>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</si>
  <si>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</si>
  <si>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</si>
  <si>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</si>
  <si>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</si>
  <si>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</si>
  <si>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</si>
  <si>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</si>
  <si>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</si>
  <si>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</si>
  <si>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</si>
  <si>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</si>
  <si>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</si>
  <si>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</si>
  <si>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</si>
  <si>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</si>
  <si>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</si>
  <si>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</si>
  <si>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</si>
  <si>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</si>
  <si>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</si>
  <si>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</si>
  <si>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</si>
  <si>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</si>
  <si>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</si>
  <si>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</si>
  <si>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</si>
  <si>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</si>
  <si>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</si>
  <si>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</si>
  <si>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</si>
  <si>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</si>
  <si>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</si>
  <si>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</si>
  <si>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</si>
  <si>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</si>
  <si>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</si>
  <si>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</si>
  <si>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</si>
  <si>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</si>
  <si>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</si>
  <si>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</si>
  <si>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</si>
  <si>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</si>
  <si>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</si>
  <si>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</si>
  <si>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</si>
  <si>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</si>
  <si>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</si>
  <si>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</si>
  <si>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</si>
  <si>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高知市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</si>
  <si>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</si>
  <si>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</si>
  <si>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</si>
  <si>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</si>
  <si>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</si>
  <si>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</si>
  <si>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</si>
  <si>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</si>
  <si>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</si>
  <si>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</si>
  <si>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</si>
  <si>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</si>
  <si>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平成31年度からの使用料改定により一定の収益改善が見込まれるものの，人口減少や節水意識の定着等による有収水量の減少に伴う収益の減少・圧縮が見込まれるなど，農業集落排水事業の厳しい経営環境が継続することに変わりはなく，こうしたなか，老朽化した施設等の更新工事を平成32年度から実施する予定である。
　今後も長期的に安定した公共サービス</t>
    </r>
    <r>
      <rPr>
        <sz val="11"/>
        <color theme="1"/>
        <rFont val="ＭＳ ゴシック"/>
        <family val="3"/>
        <charset val="128"/>
      </rPr>
      <t>を提供し続けるために，引き続き，維持管理コストの節減と普及促進活動の継続・強化による水洗化率の向上などの収益向上の取組みを実施していく。</t>
    </r>
    <rPh sb="1" eb="3">
      <t>ヘイセイ</t>
    </rPh>
    <rPh sb="5" eb="6">
      <t>ネン</t>
    </rPh>
    <rPh sb="6" eb="7">
      <t>ド</t>
    </rPh>
    <rPh sb="67" eb="69">
      <t>アッシュク</t>
    </rPh>
    <rPh sb="78" eb="86">
      <t>ジギョウ</t>
    </rPh>
    <rPh sb="90" eb="92">
      <t>ケイエイ</t>
    </rPh>
    <rPh sb="92" eb="94">
      <t>カンキョウ</t>
    </rPh>
    <rPh sb="95" eb="97">
      <t>ケイゾク</t>
    </rPh>
    <rPh sb="102" eb="103">
      <t>カ</t>
    </rPh>
    <rPh sb="123" eb="124">
      <t>トウ</t>
    </rPh>
    <rPh sb="127" eb="129">
      <t>コウジ</t>
    </rPh>
    <rPh sb="130" eb="132">
      <t>ヘイセイ</t>
    </rPh>
    <rPh sb="134" eb="136">
      <t>ネンド</t>
    </rPh>
    <rPh sb="138" eb="140">
      <t>ジッシ</t>
    </rPh>
    <rPh sb="142" eb="144">
      <t>ヨテイ</t>
    </rPh>
    <rPh sb="162" eb="164">
      <t>コウキョウ</t>
    </rPh>
    <rPh sb="172" eb="173">
      <t>ツヅ</t>
    </rPh>
    <rPh sb="179" eb="180">
      <t>ヒ</t>
    </rPh>
    <rPh sb="181" eb="182">
      <t>ツヅ</t>
    </rPh>
    <rPh sb="184" eb="186">
      <t>イジ</t>
    </rPh>
    <rPh sb="186" eb="188">
      <t>カンリ</t>
    </rPh>
    <rPh sb="192" eb="194">
      <t>セツゲン</t>
    </rPh>
    <rPh sb="202" eb="204">
      <t>ケイゾク</t>
    </rPh>
    <rPh sb="225" eb="227">
      <t>トリク</t>
    </rPh>
    <rPh sb="229" eb="231">
      <t>ジッシ</t>
    </rPh>
    <phoneticPr fontId="4"/>
  </si>
  <si>
    <t>　平成28年度に比べて，経費回収率は若干上昇，汚水処理原価は若干低下しており，いずれも全国の類似団体平均よりも良好な水準を維持できている。しかしながら，経費回収率が100%を下回っていることから使用料で賄うべき経費を賄えていない状況が続いており，経営収支の均衡は一般会計からの繰入れに依存している。
　また，水洗化率は上昇傾向にあるが，依然として類似団体平均を下回っている。一方で，施設利用率は平成28年度に比べて約７%上昇し，類似団体平均を上回った。
　平成31年度より使用料を改定するため，経営的収支比率及び経費回収率は一定上昇することが見込まれるが，今後も施設の更新に伴うコスト増や処理区の人口減少などによる経営状況の悪化が見込まれることから，引き続き，経営基盤の安定に直結する水洗化率の向上にむけた普及促進と更なる経費節減の取組みを継続・強化していく。</t>
    <rPh sb="1" eb="3">
      <t>ヘイセイ</t>
    </rPh>
    <rPh sb="5" eb="7">
      <t>ネンド</t>
    </rPh>
    <rPh sb="8" eb="9">
      <t>クラ</t>
    </rPh>
    <rPh sb="18" eb="20">
      <t>ジャッカン</t>
    </rPh>
    <rPh sb="20" eb="22">
      <t>ジョウショウ</t>
    </rPh>
    <rPh sb="23" eb="25">
      <t>オスイ</t>
    </rPh>
    <rPh sb="25" eb="27">
      <t>ショリ</t>
    </rPh>
    <rPh sb="27" eb="29">
      <t>ゲンカ</t>
    </rPh>
    <rPh sb="30" eb="32">
      <t>ジャッカン</t>
    </rPh>
    <rPh sb="32" eb="34">
      <t>テイカ</t>
    </rPh>
    <rPh sb="55" eb="57">
      <t>リョウコウ</t>
    </rPh>
    <rPh sb="61" eb="63">
      <t>イジ</t>
    </rPh>
    <rPh sb="76" eb="78">
      <t>ケイヒ</t>
    </rPh>
    <rPh sb="78" eb="80">
      <t>カイシュウ</t>
    </rPh>
    <rPh sb="80" eb="81">
      <t>リツ</t>
    </rPh>
    <rPh sb="87" eb="89">
      <t>シタマワ</t>
    </rPh>
    <rPh sb="97" eb="100">
      <t>シヨウリョウ</t>
    </rPh>
    <rPh sb="101" eb="102">
      <t>マカナ</t>
    </rPh>
    <rPh sb="105" eb="107">
      <t>ケイヒ</t>
    </rPh>
    <rPh sb="108" eb="109">
      <t>マカナ</t>
    </rPh>
    <rPh sb="114" eb="116">
      <t>ジョウキョウ</t>
    </rPh>
    <rPh sb="117" eb="118">
      <t>ツヅ</t>
    </rPh>
    <rPh sb="123" eb="125">
      <t>ケイエイ</t>
    </rPh>
    <rPh sb="125" eb="127">
      <t>シュウシ</t>
    </rPh>
    <rPh sb="128" eb="130">
      <t>キンコウ</t>
    </rPh>
    <rPh sb="131" eb="133">
      <t>イッパン</t>
    </rPh>
    <rPh sb="133" eb="135">
      <t>カイケイ</t>
    </rPh>
    <rPh sb="138" eb="140">
      <t>クリイレ</t>
    </rPh>
    <rPh sb="142" eb="144">
      <t>イゾン</t>
    </rPh>
    <rPh sb="181" eb="183">
      <t>シタマワ</t>
    </rPh>
    <rPh sb="188" eb="190">
      <t>イッポウ</t>
    </rPh>
    <rPh sb="211" eb="213">
      <t>ジョウショウ</t>
    </rPh>
    <rPh sb="215" eb="217">
      <t>ルイジ</t>
    </rPh>
    <rPh sb="217" eb="219">
      <t>ダンタイ</t>
    </rPh>
    <rPh sb="219" eb="221">
      <t>ヘイキン</t>
    </rPh>
    <rPh sb="222" eb="224">
      <t>ウワマワ</t>
    </rPh>
    <rPh sb="230" eb="232">
      <t>ヘイセイ</t>
    </rPh>
    <rPh sb="234" eb="236">
      <t>ネンド</t>
    </rPh>
    <rPh sb="238" eb="241">
      <t>シヨウリョウ</t>
    </rPh>
    <rPh sb="242" eb="244">
      <t>カイテイ</t>
    </rPh>
    <rPh sb="249" eb="252">
      <t>ケイエイテキ</t>
    </rPh>
    <rPh sb="252" eb="254">
      <t>シュウシ</t>
    </rPh>
    <rPh sb="254" eb="256">
      <t>ヒリツ</t>
    </rPh>
    <rPh sb="256" eb="257">
      <t>オヨ</t>
    </rPh>
    <rPh sb="258" eb="260">
      <t>ケイヒ</t>
    </rPh>
    <rPh sb="260" eb="262">
      <t>カイシュウ</t>
    </rPh>
    <rPh sb="262" eb="263">
      <t>リツ</t>
    </rPh>
    <rPh sb="264" eb="266">
      <t>イッテイ</t>
    </rPh>
    <rPh sb="266" eb="268">
      <t>ジョウショウ</t>
    </rPh>
    <rPh sb="273" eb="275">
      <t>ミコ</t>
    </rPh>
    <rPh sb="280" eb="282">
      <t>コンゴ</t>
    </rPh>
    <rPh sb="283" eb="285">
      <t>シセツ</t>
    </rPh>
    <rPh sb="286" eb="288">
      <t>コウシン</t>
    </rPh>
    <rPh sb="289" eb="290">
      <t>トモナ</t>
    </rPh>
    <rPh sb="294" eb="295">
      <t>ゾウ</t>
    </rPh>
    <rPh sb="296" eb="298">
      <t>ショリ</t>
    </rPh>
    <rPh sb="298" eb="299">
      <t>ク</t>
    </rPh>
    <rPh sb="300" eb="302">
      <t>ジンコウ</t>
    </rPh>
    <rPh sb="302" eb="304">
      <t>ゲンショウ</t>
    </rPh>
    <rPh sb="309" eb="311">
      <t>ケイエイ</t>
    </rPh>
    <rPh sb="311" eb="313">
      <t>ジョウキョウ</t>
    </rPh>
    <rPh sb="314" eb="316">
      <t>アッカ</t>
    </rPh>
    <rPh sb="317" eb="319">
      <t>ミコ</t>
    </rPh>
    <rPh sb="327" eb="328">
      <t>ヒ</t>
    </rPh>
    <rPh sb="329" eb="330">
      <t>ツヅ</t>
    </rPh>
    <rPh sb="332" eb="334">
      <t>ケイエイ</t>
    </rPh>
    <rPh sb="334" eb="336">
      <t>キバン</t>
    </rPh>
    <rPh sb="337" eb="339">
      <t>アンテイ</t>
    </rPh>
    <rPh sb="340" eb="342">
      <t>チョッケツ</t>
    </rPh>
    <rPh sb="360" eb="361">
      <t>サラ</t>
    </rPh>
    <rPh sb="363" eb="365">
      <t>ケイヒ</t>
    </rPh>
    <rPh sb="365" eb="367">
      <t>セツゲン</t>
    </rPh>
    <rPh sb="368" eb="370">
      <t>トリク</t>
    </rPh>
    <rPh sb="372" eb="374">
      <t>ケイゾク</t>
    </rPh>
    <phoneticPr fontId="4"/>
  </si>
  <si>
    <t>　平成27年度から28年度にかけて実施した農業集落排水処理施設の機能診断結果などを踏まえ，機械設備や各処理施設の更新時期等を示した，最適整備構想を平成29年度に作成したところである。
　この最適整備構想に基づく機能強化（更新）工事を平成32年度より開始し，以後計画的に老朽化施設の更新等を実施していく。</t>
    <rPh sb="1" eb="3">
      <t>ヘイセイ</t>
    </rPh>
    <rPh sb="5" eb="7">
      <t>ネンド</t>
    </rPh>
    <rPh sb="21" eb="31">
      <t>シセツ</t>
    </rPh>
    <rPh sb="45" eb="47">
      <t>キカイ</t>
    </rPh>
    <rPh sb="47" eb="49">
      <t>セツビ</t>
    </rPh>
    <rPh sb="50" eb="51">
      <t>カク</t>
    </rPh>
    <rPh sb="56" eb="58">
      <t>コウシン</t>
    </rPh>
    <rPh sb="58" eb="61">
      <t>ジキトウ</t>
    </rPh>
    <rPh sb="62" eb="63">
      <t>シメ</t>
    </rPh>
    <rPh sb="66" eb="72">
      <t>コウソウ</t>
    </rPh>
    <rPh sb="73" eb="75">
      <t>ヘイセイ</t>
    </rPh>
    <rPh sb="77" eb="79">
      <t>ネンド</t>
    </rPh>
    <rPh sb="80" eb="82">
      <t>サクセイ</t>
    </rPh>
    <rPh sb="96" eb="102">
      <t>コウソウ</t>
    </rPh>
    <rPh sb="106" eb="108">
      <t>キノウ</t>
    </rPh>
    <rPh sb="108" eb="110">
      <t>キョウカ</t>
    </rPh>
    <rPh sb="111" eb="113">
      <t>コウシン</t>
    </rPh>
    <rPh sb="114" eb="116">
      <t>コウジ</t>
    </rPh>
    <rPh sb="117" eb="119">
      <t>ヘイセイ</t>
    </rPh>
    <rPh sb="121" eb="123">
      <t>ネンド</t>
    </rPh>
    <rPh sb="125" eb="127">
      <t>カイシ</t>
    </rPh>
    <rPh sb="129" eb="131">
      <t>イゴ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</si>
</sst>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C8-4FBC-9FD1-7CBC440A0ACD}"/>
            </c:ext>
          </c:extLst>
        </c:ser>
        <c:dLbls>
          <c:showLegendKey val="0"/>
          <c:showVal val="0"/>
          <c:showCatName val="0"/>
          <c:showSerName val="0"/>
          <c:showPercent val="0"/>
          <c:showBubbleSize val="0"/>
        </c:dLbls>
        <c:gapWidth val="150"/>
        <c:axId val="95974704"/>
        <c:axId val="959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1C8-4FBC-9FD1-7CBC440A0ACD}"/>
            </c:ext>
          </c:extLst>
        </c:ser>
        <c:dLbls>
          <c:showLegendKey val="0"/>
          <c:showVal val="0"/>
          <c:showCatName val="0"/>
          <c:showSerName val="0"/>
          <c:showPercent val="0"/>
          <c:showBubbleSize val="0"/>
        </c:dLbls>
        <c:marker val="1"/>
        <c:smooth val="0"/>
        <c:axId val="95974704"/>
        <c:axId val="95975488"/>
      </c:lineChart>
      <c:dateAx>
        <c:axId val="95974704"/>
        <c:scaling>
          <c:orientation val="minMax"/>
        </c:scaling>
        <c:delete val="1"/>
        <c:axPos val="b"/>
        <c:numFmt formatCode="ge" sourceLinked="1"/>
        <c:majorTickMark val="none"/>
        <c:minorTickMark val="none"/>
        <c:tickLblPos val="none"/>
        <c:crossAx val="95975488"/>
        <c:crosses val="autoZero"/>
        <c:auto val="1"/>
        <c:lblOffset val="100"/>
        <c:baseTimeUnit val="years"/>
      </c:dateAx>
      <c:valAx>
        <c:axId val="959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7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39.159999999999997</c:v>
                </c:pt>
                <c:pt idx="1">
                  <c:v>39.159999999999997</c:v>
                </c:pt>
                <c:pt idx="2">
                  <c:v>39.159999999999997</c:v>
                </c:pt>
                <c:pt idx="3">
                  <c:v>49.86</c:v>
                </c:pt>
                <c:pt idx="4">
                  <c:v>56.37</c:v>
                </c:pt>
              </c:numCache>
            </c:numRef>
          </c:val>
          <c:extLst xmlns:c16r2="http://schemas.microsoft.com/office/drawing/2015/06/chart">
            <c:ext xmlns:c16="http://schemas.microsoft.com/office/drawing/2014/chart" uri="{C3380CC4-5D6E-409C-BE32-E72D297353CC}">
              <c16:uniqueId val="{00000000-37C0-464C-958A-BCEDE7670E75}"/>
            </c:ext>
          </c:extLst>
        </c:ser>
        <c:dLbls>
          <c:showLegendKey val="0"/>
          <c:showVal val="0"/>
          <c:showCatName val="0"/>
          <c:showSerName val="0"/>
          <c:showPercent val="0"/>
          <c:showBubbleSize val="0"/>
        </c:dLbls>
        <c:gapWidth val="150"/>
        <c:axId val="269473872"/>
        <c:axId val="2694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7C0-464C-958A-BCEDE7670E75}"/>
            </c:ext>
          </c:extLst>
        </c:ser>
        <c:dLbls>
          <c:showLegendKey val="0"/>
          <c:showVal val="0"/>
          <c:showCatName val="0"/>
          <c:showSerName val="0"/>
          <c:showPercent val="0"/>
          <c:showBubbleSize val="0"/>
        </c:dLbls>
        <c:marker val="1"/>
        <c:smooth val="0"/>
        <c:axId val="269473872"/>
        <c:axId val="269474264"/>
      </c:lineChart>
      <c:dateAx>
        <c:axId val="269473872"/>
        <c:scaling>
          <c:orientation val="minMax"/>
        </c:scaling>
        <c:delete val="1"/>
        <c:axPos val="b"/>
        <c:numFmt formatCode="ge" sourceLinked="1"/>
        <c:majorTickMark val="none"/>
        <c:minorTickMark val="none"/>
        <c:tickLblPos val="none"/>
        <c:crossAx val="269474264"/>
        <c:crosses val="autoZero"/>
        <c:auto val="1"/>
        <c:lblOffset val="100"/>
        <c:baseTimeUnit val="years"/>
      </c:dateAx>
      <c:valAx>
        <c:axId val="2694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7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61.24</c:v>
                </c:pt>
                <c:pt idx="1">
                  <c:v>62.06</c:v>
                </c:pt>
                <c:pt idx="2">
                  <c:v>63.39</c:v>
                </c:pt>
                <c:pt idx="3">
                  <c:v>64.47</c:v>
                </c:pt>
                <c:pt idx="4">
                  <c:v>65.53</c:v>
                </c:pt>
              </c:numCache>
            </c:numRef>
          </c:val>
          <c:extLst xmlns:c16r2="http://schemas.microsoft.com/office/drawing/2015/06/chart">
            <c:ext xmlns:c16="http://schemas.microsoft.com/office/drawing/2014/chart" uri="{C3380CC4-5D6E-409C-BE32-E72D297353CC}">
              <c16:uniqueId val="{00000000-F015-4A0F-A1C0-B8B5E1551FC8}"/>
            </c:ext>
          </c:extLst>
        </c:ser>
        <c:dLbls>
          <c:showLegendKey val="0"/>
          <c:showVal val="0"/>
          <c:showCatName val="0"/>
          <c:showSerName val="0"/>
          <c:showPercent val="0"/>
          <c:showBubbleSize val="0"/>
        </c:dLbls>
        <c:gapWidth val="150"/>
        <c:axId val="269475440"/>
        <c:axId val="26947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015-4A0F-A1C0-B8B5E1551FC8}"/>
            </c:ext>
          </c:extLst>
        </c:ser>
        <c:dLbls>
          <c:showLegendKey val="0"/>
          <c:showVal val="0"/>
          <c:showCatName val="0"/>
          <c:showSerName val="0"/>
          <c:showPercent val="0"/>
          <c:showBubbleSize val="0"/>
        </c:dLbls>
        <c:marker val="1"/>
        <c:smooth val="0"/>
        <c:axId val="269475440"/>
        <c:axId val="269475832"/>
      </c:lineChart>
      <c:dateAx>
        <c:axId val="269475440"/>
        <c:scaling>
          <c:orientation val="minMax"/>
        </c:scaling>
        <c:delete val="1"/>
        <c:axPos val="b"/>
        <c:numFmt formatCode="ge" sourceLinked="1"/>
        <c:majorTickMark val="none"/>
        <c:minorTickMark val="none"/>
        <c:tickLblPos val="none"/>
        <c:crossAx val="269475832"/>
        <c:crosses val="autoZero"/>
        <c:auto val="1"/>
        <c:lblOffset val="100"/>
        <c:baseTimeUnit val="years"/>
      </c:dateAx>
      <c:valAx>
        <c:axId val="26947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7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76.84</c:v>
                </c:pt>
                <c:pt idx="1">
                  <c:v>77.19</c:v>
                </c:pt>
                <c:pt idx="2">
                  <c:v>76.33</c:v>
                </c:pt>
                <c:pt idx="3">
                  <c:v>76.739999999999995</c:v>
                </c:pt>
                <c:pt idx="4">
                  <c:v>75.819999999999993</c:v>
                </c:pt>
              </c:numCache>
            </c:numRef>
          </c:val>
          <c:extLst xmlns:c16r2="http://schemas.microsoft.com/office/drawing/2015/06/chart">
            <c:ext xmlns:c16="http://schemas.microsoft.com/office/drawing/2014/chart" uri="{C3380CC4-5D6E-409C-BE32-E72D297353CC}">
              <c16:uniqueId val="{00000000-BFCF-461B-92D9-B520CF0355DF}"/>
            </c:ext>
          </c:extLst>
        </c:ser>
        <c:dLbls>
          <c:showLegendKey val="0"/>
          <c:showVal val="0"/>
          <c:showCatName val="0"/>
          <c:showSerName val="0"/>
          <c:showPercent val="0"/>
          <c:showBubbleSize val="0"/>
        </c:dLbls>
        <c:gapWidth val="150"/>
        <c:axId val="385240648"/>
        <c:axId val="38524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CF-461B-92D9-B520CF0355DF}"/>
            </c:ext>
          </c:extLst>
        </c:ser>
        <c:dLbls>
          <c:showLegendKey val="0"/>
          <c:showVal val="0"/>
          <c:showCatName val="0"/>
          <c:showSerName val="0"/>
          <c:showPercent val="0"/>
          <c:showBubbleSize val="0"/>
        </c:dLbls>
        <c:marker val="1"/>
        <c:smooth val="0"/>
        <c:axId val="385240648"/>
        <c:axId val="385241040"/>
      </c:lineChart>
      <c:dateAx>
        <c:axId val="385240648"/>
        <c:scaling>
          <c:orientation val="minMax"/>
        </c:scaling>
        <c:delete val="1"/>
        <c:axPos val="b"/>
        <c:numFmt formatCode="ge" sourceLinked="1"/>
        <c:majorTickMark val="none"/>
        <c:minorTickMark val="none"/>
        <c:tickLblPos val="none"/>
        <c:crossAx val="385241040"/>
        <c:crosses val="autoZero"/>
        <c:auto val="1"/>
        <c:lblOffset val="100"/>
        <c:baseTimeUnit val="years"/>
      </c:dateAx>
      <c:valAx>
        <c:axId val="38524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4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BF-4C14-9F2B-BEB1AF47E581}"/>
            </c:ext>
          </c:extLst>
        </c:ser>
        <c:dLbls>
          <c:showLegendKey val="0"/>
          <c:showVal val="0"/>
          <c:showCatName val="0"/>
          <c:showSerName val="0"/>
          <c:showPercent val="0"/>
          <c:showBubbleSize val="0"/>
        </c:dLbls>
        <c:gapWidth val="150"/>
        <c:axId val="385242216"/>
        <c:axId val="38524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BF-4C14-9F2B-BEB1AF47E581}"/>
            </c:ext>
          </c:extLst>
        </c:ser>
        <c:dLbls>
          <c:showLegendKey val="0"/>
          <c:showVal val="0"/>
          <c:showCatName val="0"/>
          <c:showSerName val="0"/>
          <c:showPercent val="0"/>
          <c:showBubbleSize val="0"/>
        </c:dLbls>
        <c:marker val="1"/>
        <c:smooth val="0"/>
        <c:axId val="385242216"/>
        <c:axId val="385242608"/>
      </c:lineChart>
      <c:dateAx>
        <c:axId val="385242216"/>
        <c:scaling>
          <c:orientation val="minMax"/>
        </c:scaling>
        <c:delete val="1"/>
        <c:axPos val="b"/>
        <c:numFmt formatCode="ge" sourceLinked="1"/>
        <c:majorTickMark val="none"/>
        <c:minorTickMark val="none"/>
        <c:tickLblPos val="none"/>
        <c:crossAx val="385242608"/>
        <c:crosses val="autoZero"/>
        <c:auto val="1"/>
        <c:lblOffset val="100"/>
        <c:baseTimeUnit val="years"/>
      </c:dateAx>
      <c:valAx>
        <c:axId val="38524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4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86-4E1B-B46E-1D573FB431CD}"/>
            </c:ext>
          </c:extLst>
        </c:ser>
        <c:dLbls>
          <c:showLegendKey val="0"/>
          <c:showVal val="0"/>
          <c:showCatName val="0"/>
          <c:showSerName val="0"/>
          <c:showPercent val="0"/>
          <c:showBubbleSize val="0"/>
        </c:dLbls>
        <c:gapWidth val="150"/>
        <c:axId val="385243784"/>
        <c:axId val="37251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86-4E1B-B46E-1D573FB431CD}"/>
            </c:ext>
          </c:extLst>
        </c:ser>
        <c:dLbls>
          <c:showLegendKey val="0"/>
          <c:showVal val="0"/>
          <c:showCatName val="0"/>
          <c:showSerName val="0"/>
          <c:showPercent val="0"/>
          <c:showBubbleSize val="0"/>
        </c:dLbls>
        <c:marker val="1"/>
        <c:smooth val="0"/>
        <c:axId val="385243784"/>
        <c:axId val="372511312"/>
      </c:lineChart>
      <c:dateAx>
        <c:axId val="385243784"/>
        <c:scaling>
          <c:orientation val="minMax"/>
        </c:scaling>
        <c:delete val="1"/>
        <c:axPos val="b"/>
        <c:numFmt formatCode="ge" sourceLinked="1"/>
        <c:majorTickMark val="none"/>
        <c:minorTickMark val="none"/>
        <c:tickLblPos val="none"/>
        <c:crossAx val="372511312"/>
        <c:crosses val="autoZero"/>
        <c:auto val="1"/>
        <c:lblOffset val="100"/>
        <c:baseTimeUnit val="years"/>
      </c:dateAx>
      <c:valAx>
        <c:axId val="3725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4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10-481F-B8D8-89733CDC8CF2}"/>
            </c:ext>
          </c:extLst>
        </c:ser>
        <c:dLbls>
          <c:showLegendKey val="0"/>
          <c:showVal val="0"/>
          <c:showCatName val="0"/>
          <c:showSerName val="0"/>
          <c:showPercent val="0"/>
          <c:showBubbleSize val="0"/>
        </c:dLbls>
        <c:gapWidth val="150"/>
        <c:axId val="372512488"/>
        <c:axId val="37251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10-481F-B8D8-89733CDC8CF2}"/>
            </c:ext>
          </c:extLst>
        </c:ser>
        <c:dLbls>
          <c:showLegendKey val="0"/>
          <c:showVal val="0"/>
          <c:showCatName val="0"/>
          <c:showSerName val="0"/>
          <c:showPercent val="0"/>
          <c:showBubbleSize val="0"/>
        </c:dLbls>
        <c:marker val="1"/>
        <c:smooth val="0"/>
        <c:axId val="372512488"/>
        <c:axId val="372512880"/>
      </c:lineChart>
      <c:dateAx>
        <c:axId val="372512488"/>
        <c:scaling>
          <c:orientation val="minMax"/>
        </c:scaling>
        <c:delete val="1"/>
        <c:axPos val="b"/>
        <c:numFmt formatCode="ge" sourceLinked="1"/>
        <c:majorTickMark val="none"/>
        <c:minorTickMark val="none"/>
        <c:tickLblPos val="none"/>
        <c:crossAx val="372512880"/>
        <c:crosses val="autoZero"/>
        <c:auto val="1"/>
        <c:lblOffset val="100"/>
        <c:baseTimeUnit val="years"/>
      </c:dateAx>
      <c:valAx>
        <c:axId val="37251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FF-4588-B43B-C36A97F83A06}"/>
            </c:ext>
          </c:extLst>
        </c:ser>
        <c:dLbls>
          <c:showLegendKey val="0"/>
          <c:showVal val="0"/>
          <c:showCatName val="0"/>
          <c:showSerName val="0"/>
          <c:showPercent val="0"/>
          <c:showBubbleSize val="0"/>
        </c:dLbls>
        <c:gapWidth val="150"/>
        <c:axId val="269949176"/>
        <c:axId val="2699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FF-4588-B43B-C36A97F83A06}"/>
            </c:ext>
          </c:extLst>
        </c:ser>
        <c:dLbls>
          <c:showLegendKey val="0"/>
          <c:showVal val="0"/>
          <c:showCatName val="0"/>
          <c:showSerName val="0"/>
          <c:showPercent val="0"/>
          <c:showBubbleSize val="0"/>
        </c:dLbls>
        <c:marker val="1"/>
        <c:smooth val="0"/>
        <c:axId val="269949176"/>
        <c:axId val="269949568"/>
      </c:lineChart>
      <c:dateAx>
        <c:axId val="269949176"/>
        <c:scaling>
          <c:orientation val="minMax"/>
        </c:scaling>
        <c:delete val="1"/>
        <c:axPos val="b"/>
        <c:numFmt formatCode="ge" sourceLinked="1"/>
        <c:majorTickMark val="none"/>
        <c:minorTickMark val="none"/>
        <c:tickLblPos val="none"/>
        <c:crossAx val="269949568"/>
        <c:crosses val="autoZero"/>
        <c:auto val="1"/>
        <c:lblOffset val="100"/>
        <c:baseTimeUnit val="years"/>
      </c:dateAx>
      <c:valAx>
        <c:axId val="2699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94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55.88</c:v>
                </c:pt>
                <c:pt idx="1">
                  <c:v>45.88</c:v>
                </c:pt>
                <c:pt idx="2">
                  <c:v>52.88</c:v>
                </c:pt>
                <c:pt idx="3">
                  <c:v>51.09</c:v>
                </c:pt>
                <c:pt idx="4">
                  <c:v>55.69</c:v>
                </c:pt>
              </c:numCache>
            </c:numRef>
          </c:val>
          <c:extLst xmlns:c16r2="http://schemas.microsoft.com/office/drawing/2015/06/chart">
            <c:ext xmlns:c16="http://schemas.microsoft.com/office/drawing/2014/chart" uri="{C3380CC4-5D6E-409C-BE32-E72D297353CC}">
              <c16:uniqueId val="{00000000-A742-4884-A6BD-E088936E3D8E}"/>
            </c:ext>
          </c:extLst>
        </c:ser>
        <c:dLbls>
          <c:showLegendKey val="0"/>
          <c:showVal val="0"/>
          <c:showCatName val="0"/>
          <c:showSerName val="0"/>
          <c:showPercent val="0"/>
          <c:showBubbleSize val="0"/>
        </c:dLbls>
        <c:gapWidth val="150"/>
        <c:axId val="269948392"/>
        <c:axId val="26995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742-4884-A6BD-E088936E3D8E}"/>
            </c:ext>
          </c:extLst>
        </c:ser>
        <c:dLbls>
          <c:showLegendKey val="0"/>
          <c:showVal val="0"/>
          <c:showCatName val="0"/>
          <c:showSerName val="0"/>
          <c:showPercent val="0"/>
          <c:showBubbleSize val="0"/>
        </c:dLbls>
        <c:marker val="1"/>
        <c:smooth val="0"/>
        <c:axId val="269948392"/>
        <c:axId val="269950744"/>
      </c:lineChart>
      <c:dateAx>
        <c:axId val="269948392"/>
        <c:scaling>
          <c:orientation val="minMax"/>
        </c:scaling>
        <c:delete val="1"/>
        <c:axPos val="b"/>
        <c:numFmt formatCode="ge" sourceLinked="1"/>
        <c:majorTickMark val="none"/>
        <c:minorTickMark val="none"/>
        <c:tickLblPos val="none"/>
        <c:crossAx val="269950744"/>
        <c:crosses val="autoZero"/>
        <c:auto val="1"/>
        <c:lblOffset val="100"/>
        <c:baseTimeUnit val="years"/>
      </c:dateAx>
      <c:valAx>
        <c:axId val="26995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94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78.59</c:v>
                </c:pt>
                <c:pt idx="1">
                  <c:v>72.52</c:v>
                </c:pt>
                <c:pt idx="2">
                  <c:v>78.27</c:v>
                </c:pt>
                <c:pt idx="3">
                  <c:v>72.680000000000007</c:v>
                </c:pt>
                <c:pt idx="4">
                  <c:v>81.349999999999994</c:v>
                </c:pt>
              </c:numCache>
            </c:numRef>
          </c:val>
          <c:extLst xmlns:c16r2="http://schemas.microsoft.com/office/drawing/2015/06/chart">
            <c:ext xmlns:c16="http://schemas.microsoft.com/office/drawing/2014/chart" uri="{C3380CC4-5D6E-409C-BE32-E72D297353CC}">
              <c16:uniqueId val="{00000000-7CF6-4A12-B7AA-3468FF98D014}"/>
            </c:ext>
          </c:extLst>
        </c:ser>
        <c:dLbls>
          <c:showLegendKey val="0"/>
          <c:showVal val="0"/>
          <c:showCatName val="0"/>
          <c:showSerName val="0"/>
          <c:showPercent val="0"/>
          <c:showBubbleSize val="0"/>
        </c:dLbls>
        <c:gapWidth val="150"/>
        <c:axId val="269948784"/>
        <c:axId val="26995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7CF6-4A12-B7AA-3468FF98D014}"/>
            </c:ext>
          </c:extLst>
        </c:ser>
        <c:dLbls>
          <c:showLegendKey val="0"/>
          <c:showVal val="0"/>
          <c:showCatName val="0"/>
          <c:showSerName val="0"/>
          <c:showPercent val="0"/>
          <c:showBubbleSize val="0"/>
        </c:dLbls>
        <c:marker val="1"/>
        <c:smooth val="0"/>
        <c:axId val="269948784"/>
        <c:axId val="269951920"/>
      </c:lineChart>
      <c:dateAx>
        <c:axId val="269948784"/>
        <c:scaling>
          <c:orientation val="minMax"/>
        </c:scaling>
        <c:delete val="1"/>
        <c:axPos val="b"/>
        <c:numFmt formatCode="ge" sourceLinked="1"/>
        <c:majorTickMark val="none"/>
        <c:minorTickMark val="none"/>
        <c:tickLblPos val="none"/>
        <c:crossAx val="269951920"/>
        <c:crosses val="autoZero"/>
        <c:auto val="1"/>
        <c:lblOffset val="100"/>
        <c:baseTimeUnit val="years"/>
      </c:dateAx>
      <c:valAx>
        <c:axId val="26995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94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215.02</c:v>
                </c:pt>
                <c:pt idx="1">
                  <c:v>239.91</c:v>
                </c:pt>
                <c:pt idx="2">
                  <c:v>222.79</c:v>
                </c:pt>
                <c:pt idx="3">
                  <c:v>240.3</c:v>
                </c:pt>
                <c:pt idx="4">
                  <c:v>218.22</c:v>
                </c:pt>
              </c:numCache>
            </c:numRef>
          </c:val>
          <c:extLst xmlns:c16r2="http://schemas.microsoft.com/office/drawing/2015/06/chart">
            <c:ext xmlns:c16="http://schemas.microsoft.com/office/drawing/2014/chart" uri="{C3380CC4-5D6E-409C-BE32-E72D297353CC}">
              <c16:uniqueId val="{00000000-E7F3-451B-969B-F3783B83C5AB}"/>
            </c:ext>
          </c:extLst>
        </c:ser>
        <c:dLbls>
          <c:showLegendKey val="0"/>
          <c:showVal val="0"/>
          <c:showCatName val="0"/>
          <c:showSerName val="0"/>
          <c:showPercent val="0"/>
          <c:showBubbleSize val="0"/>
        </c:dLbls>
        <c:gapWidth val="150"/>
        <c:axId val="372514056"/>
        <c:axId val="26947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7F3-451B-969B-F3783B83C5AB}"/>
            </c:ext>
          </c:extLst>
        </c:ser>
        <c:dLbls>
          <c:showLegendKey val="0"/>
          <c:showVal val="0"/>
          <c:showCatName val="0"/>
          <c:showSerName val="0"/>
          <c:showPercent val="0"/>
          <c:showBubbleSize val="0"/>
        </c:dLbls>
        <c:marker val="1"/>
        <c:smooth val="0"/>
        <c:axId val="372514056"/>
        <c:axId val="269472696"/>
      </c:lineChart>
      <c:dateAx>
        <c:axId val="372514056"/>
        <c:scaling>
          <c:orientation val="minMax"/>
        </c:scaling>
        <c:delete val="1"/>
        <c:axPos val="b"/>
        <c:numFmt formatCode="ge" sourceLinked="1"/>
        <c:majorTickMark val="none"/>
        <c:minorTickMark val="none"/>
        <c:tickLblPos val="none"/>
        <c:crossAx val="269472696"/>
        <c:crosses val="autoZero"/>
        <c:auto val="1"/>
        <c:lblOffset val="100"/>
        <c:baseTimeUnit val="years"/>
      </c:dateAx>
      <c:valAx>
        <c:axId val="26947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1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53"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高知県　高知市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332276</v>
      </c>
      <c r="AM8" s="49"/>
      <c r="AN8" s="49"/>
      <c r="AO8" s="49"/>
      <c r="AP8" s="49"/>
      <c r="AQ8" s="49"/>
      <c r="AR8" s="49"/>
      <c r="AS8" s="49"/>
      <c r="AT8" s="44">
        <f>データ!T6</f>
        <v>309</v>
      </c>
      <c r="AU8" s="44"/>
      <c r="AV8" s="44"/>
      <c r="AW8" s="44"/>
      <c r="AX8" s="44"/>
      <c r="AY8" s="44"/>
      <c r="AZ8" s="44"/>
      <c r="BA8" s="44"/>
      <c r="BB8" s="44">
        <f>データ!U6</f>
        <v>1075.33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1.25</v>
      </c>
      <c r="Q10" s="44"/>
      <c r="R10" s="44"/>
      <c r="S10" s="44"/>
      <c r="T10" s="44"/>
      <c r="U10" s="44"/>
      <c r="V10" s="44"/>
      <c r="W10" s="44">
        <f>データ!Q6</f>
        <v>82.86</v>
      </c>
      <c r="X10" s="44"/>
      <c r="Y10" s="44"/>
      <c r="Z10" s="44"/>
      <c r="AA10" s="44"/>
      <c r="AB10" s="44"/>
      <c r="AC10" s="44"/>
      <c r="AD10" s="49">
        <f>データ!R6</f>
        <v>2548</v>
      </c>
      <c r="AE10" s="49"/>
      <c r="AF10" s="49"/>
      <c r="AG10" s="49"/>
      <c r="AH10" s="49"/>
      <c r="AI10" s="49"/>
      <c r="AJ10" s="49"/>
      <c r="AK10" s="2"/>
      <c r="AL10" s="49">
        <f>データ!V6</f>
        <v>4111</v>
      </c>
      <c r="AM10" s="49"/>
      <c r="AN10" s="49"/>
      <c r="AO10" s="49"/>
      <c r="AP10" s="49"/>
      <c r="AQ10" s="49"/>
      <c r="AR10" s="49"/>
      <c r="AS10" s="49"/>
      <c r="AT10" s="44">
        <f>データ!W6</f>
        <v>6.3</v>
      </c>
      <c r="AU10" s="44"/>
      <c r="AV10" s="44"/>
      <c r="AW10" s="44"/>
      <c r="AX10" s="44"/>
      <c r="AY10" s="44"/>
      <c r="AZ10" s="44"/>
      <c r="BA10" s="44"/>
      <c r="BB10" s="44">
        <f>データ!X6</f>
        <v>652.54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9vambtuJ90Hzrb84tP7hkJWDOzc03NTaB354kmKL8KUOaqaeiDKnoruSHCT4Vn30CA+kIbgooF4qZYS7kFbvtQ==" saltValue="b2AQbicY6zEbDv76/OOb+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392014</v>
      </c>
      <c r="D6" s="32">
        <f t="shared" si="3"/>
        <v>47</v>
      </c>
      <c r="E6" s="32">
        <f t="shared" si="3"/>
        <v>17</v>
      </c>
      <c r="F6" s="32">
        <f t="shared" si="3"/>
        <v>5</v>
      </c>
      <c r="G6" s="32">
        <f t="shared" si="3"/>
        <v>0</v>
      </c>
      <c r="H6" s="32" t="str">
        <f t="shared" si="3"/>
        <v>高知県　高知市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1.25</v>
      </c>
      <c r="Q6" s="33">
        <f t="shared" si="3"/>
        <v>82.86</v>
      </c>
      <c r="R6" s="33">
        <f t="shared" si="3"/>
        <v>2548</v>
      </c>
      <c r="S6" s="33">
        <f t="shared" si="3"/>
        <v>332276</v>
      </c>
      <c r="T6" s="33">
        <f t="shared" si="3"/>
        <v>309</v>
      </c>
      <c r="U6" s="33">
        <f t="shared" si="3"/>
        <v>1075.33</v>
      </c>
      <c r="V6" s="33">
        <f t="shared" si="3"/>
        <v>4111</v>
      </c>
      <c r="W6" s="33">
        <f t="shared" si="3"/>
        <v>6.3</v>
      </c>
      <c r="X6" s="33">
        <f t="shared" si="3"/>
        <v>652.54</v>
      </c>
      <c r="Y6" s="34">
        <f>IF(Y7="",NA(),Y7)</f>
        <v>76.84</v>
      </c>
      <c r="Z6" s="34">
        <f t="shared" ref="Z6:AH6" si="4">IF(Z7="",NA(),Z7)</f>
        <v>77.19</v>
      </c>
      <c r="AA6" s="34">
        <f t="shared" si="4"/>
        <v>76.33</v>
      </c>
      <c r="AB6" s="34">
        <f t="shared" si="4"/>
        <v>76.739999999999995</v>
      </c>
      <c r="AC6" s="34">
        <f t="shared" si="4"/>
        <v>75.819999999999993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55.88</v>
      </c>
      <c r="BG6" s="34">
        <f t="shared" ref="BG6:BO6" si="7">IF(BG7="",NA(),BG7)</f>
        <v>45.88</v>
      </c>
      <c r="BH6" s="34">
        <f t="shared" si="7"/>
        <v>52.88</v>
      </c>
      <c r="BI6" s="34">
        <f t="shared" si="7"/>
        <v>51.09</v>
      </c>
      <c r="BJ6" s="34">
        <f t="shared" si="7"/>
        <v>55.69</v>
      </c>
      <c r="BK6" s="34">
        <f t="shared" si="7"/>
        <v>1126.77</v>
      </c>
      <c r="BL6" s="34">
        <f t="shared" si="7"/>
        <v>1044.8</v>
      </c>
      <c r="BM6" s="34">
        <f t="shared" si="7"/>
        <v>1081.8</v>
      </c>
      <c r="BN6" s="34">
        <f t="shared" si="7"/>
        <v>974.93</v>
      </c>
      <c r="BO6" s="34">
        <f t="shared" si="7"/>
        <v>855.8</v>
      </c>
      <c r="BP6" s="33" t="str">
        <f>IF(BP7="","",IF(BP7="-","【-】","【"&amp;SUBSTITUTE(TEXT(BP7,"#,##0.00"),"-","△")&amp;"】"))</f>
        <v>【814.89】</v>
      </c>
      <c r="BQ6" s="34">
        <f>IF(BQ7="",NA(),BQ7)</f>
        <v>78.59</v>
      </c>
      <c r="BR6" s="34">
        <f t="shared" ref="BR6:BZ6" si="8">IF(BR7="",NA(),BR7)</f>
        <v>72.52</v>
      </c>
      <c r="BS6" s="34">
        <f t="shared" si="8"/>
        <v>78.27</v>
      </c>
      <c r="BT6" s="34">
        <f t="shared" si="8"/>
        <v>72.680000000000007</v>
      </c>
      <c r="BU6" s="34">
        <f t="shared" si="8"/>
        <v>81.349999999999994</v>
      </c>
      <c r="BV6" s="34">
        <f t="shared" si="8"/>
        <v>50.9</v>
      </c>
      <c r="BW6" s="34">
        <f t="shared" si="8"/>
        <v>50.82</v>
      </c>
      <c r="BX6" s="34">
        <f t="shared" si="8"/>
        <v>52.19</v>
      </c>
      <c r="BY6" s="34">
        <f t="shared" si="8"/>
        <v>55.32</v>
      </c>
      <c r="BZ6" s="34">
        <f t="shared" si="8"/>
        <v>59.8</v>
      </c>
      <c r="CA6" s="33" t="str">
        <f>IF(CA7="","",IF(CA7="-","【-】","【"&amp;SUBSTITUTE(TEXT(CA7,"#,##0.00"),"-","△")&amp;"】"))</f>
        <v>【60.64】</v>
      </c>
      <c r="CB6" s="34">
        <f>IF(CB7="",NA(),CB7)</f>
        <v>215.02</v>
      </c>
      <c r="CC6" s="34">
        <f t="shared" ref="CC6:CK6" si="9">IF(CC7="",NA(),CC7)</f>
        <v>239.91</v>
      </c>
      <c r="CD6" s="34">
        <f t="shared" si="9"/>
        <v>222.79</v>
      </c>
      <c r="CE6" s="34">
        <f t="shared" si="9"/>
        <v>240.3</v>
      </c>
      <c r="CF6" s="34">
        <f t="shared" si="9"/>
        <v>218.22</v>
      </c>
      <c r="CG6" s="34">
        <f t="shared" si="9"/>
        <v>293.27</v>
      </c>
      <c r="CH6" s="34">
        <f t="shared" si="9"/>
        <v>300.52</v>
      </c>
      <c r="CI6" s="34">
        <f t="shared" si="9"/>
        <v>296.14</v>
      </c>
      <c r="CJ6" s="34">
        <f t="shared" si="9"/>
        <v>283.17</v>
      </c>
      <c r="CK6" s="34">
        <f t="shared" si="9"/>
        <v>263.76</v>
      </c>
      <c r="CL6" s="33" t="str">
        <f>IF(CL7="","",IF(CL7="-","【-】","【"&amp;SUBSTITUTE(TEXT(CL7,"#,##0.00"),"-","△")&amp;"】"))</f>
        <v>【255.52】</v>
      </c>
      <c r="CM6" s="34">
        <f>IF(CM7="",NA(),CM7)</f>
        <v>39.159999999999997</v>
      </c>
      <c r="CN6" s="34">
        <f t="shared" ref="CN6:CV6" si="10">IF(CN7="",NA(),CN7)</f>
        <v>39.159999999999997</v>
      </c>
      <c r="CO6" s="34">
        <f t="shared" si="10"/>
        <v>39.159999999999997</v>
      </c>
      <c r="CP6" s="34">
        <f t="shared" si="10"/>
        <v>49.86</v>
      </c>
      <c r="CQ6" s="34">
        <f t="shared" si="10"/>
        <v>56.37</v>
      </c>
      <c r="CR6" s="34">
        <f t="shared" si="10"/>
        <v>53.78</v>
      </c>
      <c r="CS6" s="34">
        <f t="shared" si="10"/>
        <v>53.24</v>
      </c>
      <c r="CT6" s="34">
        <f t="shared" si="10"/>
        <v>52.31</v>
      </c>
      <c r="CU6" s="34">
        <f t="shared" si="10"/>
        <v>60.65</v>
      </c>
      <c r="CV6" s="34">
        <f t="shared" si="10"/>
        <v>51.75</v>
      </c>
      <c r="CW6" s="33" t="str">
        <f>IF(CW7="","",IF(CW7="-","【-】","【"&amp;SUBSTITUTE(TEXT(CW7,"#,##0.00"),"-","△")&amp;"】"))</f>
        <v>【52.49】</v>
      </c>
      <c r="CX6" s="34">
        <f>IF(CX7="",NA(),CX7)</f>
        <v>61.24</v>
      </c>
      <c r="CY6" s="34">
        <f t="shared" ref="CY6:DG6" si="11">IF(CY7="",NA(),CY7)</f>
        <v>62.06</v>
      </c>
      <c r="CZ6" s="34">
        <f t="shared" si="11"/>
        <v>63.39</v>
      </c>
      <c r="DA6" s="34">
        <f t="shared" si="11"/>
        <v>64.47</v>
      </c>
      <c r="DB6" s="34">
        <f t="shared" si="11"/>
        <v>65.53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392014</v>
      </c>
      <c r="D7" s="36">
        <v>47</v>
      </c>
      <c r="E7" s="36">
        <v>17</v>
      </c>
      <c r="F7" s="36">
        <v>5</v>
      </c>
      <c r="G7" s="36">
        <v>0</v>
      </c>
      <c r="H7" s="36" t="s">
        <v>110</v>
      </c>
      <c r="I7" s="36" t="s">
        <v>111</v>
      </c>
      <c r="J7" s="36" t="s">
        <v>112</v>
      </c>
      <c r="K7" s="36" t="s">
        <v>113</v>
      </c>
      <c r="L7" s="36" t="s">
        <v>114</v>
      </c>
      <c r="M7" s="36" t="s">
        <v>115</v>
      </c>
      <c r="N7" s="37" t="s">
        <v>116</v>
      </c>
      <c r="O7" s="37" t="s">
        <v>117</v>
      </c>
      <c r="P7" s="37">
        <v>1.25</v>
      </c>
      <c r="Q7" s="37">
        <v>82.86</v>
      </c>
      <c r="R7" s="37">
        <v>2548</v>
      </c>
      <c r="S7" s="37">
        <v>332276</v>
      </c>
      <c r="T7" s="37">
        <v>309</v>
      </c>
      <c r="U7" s="37">
        <v>1075.33</v>
      </c>
      <c r="V7" s="37">
        <v>4111</v>
      </c>
      <c r="W7" s="37">
        <v>6.3</v>
      </c>
      <c r="X7" s="37">
        <v>652.54</v>
      </c>
      <c r="Y7" s="37">
        <v>76.84</v>
      </c>
      <c r="Z7" s="37">
        <v>77.19</v>
      </c>
      <c r="AA7" s="37">
        <v>76.33</v>
      </c>
      <c r="AB7" s="37">
        <v>76.739999999999995</v>
      </c>
      <c r="AC7" s="37">
        <v>75.819999999999993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55.88</v>
      </c>
      <c r="BG7" s="37">
        <v>45.88</v>
      </c>
      <c r="BH7" s="37">
        <v>52.88</v>
      </c>
      <c r="BI7" s="37">
        <v>51.09</v>
      </c>
      <c r="BJ7" s="37">
        <v>55.69</v>
      </c>
      <c r="BK7" s="37">
        <v>1126.77</v>
      </c>
      <c r="BL7" s="37">
        <v>1044.8</v>
      </c>
      <c r="BM7" s="37">
        <v>1081.8</v>
      </c>
      <c r="BN7" s="37">
        <v>974.93</v>
      </c>
      <c r="BO7" s="37">
        <v>855.8</v>
      </c>
      <c r="BP7" s="37">
        <v>814.89</v>
      </c>
      <c r="BQ7" s="37">
        <v>78.59</v>
      </c>
      <c r="BR7" s="37">
        <v>72.52</v>
      </c>
      <c r="BS7" s="37">
        <v>78.27</v>
      </c>
      <c r="BT7" s="37">
        <v>72.680000000000007</v>
      </c>
      <c r="BU7" s="37">
        <v>81.349999999999994</v>
      </c>
      <c r="BV7" s="37">
        <v>50.9</v>
      </c>
      <c r="BW7" s="37">
        <v>50.82</v>
      </c>
      <c r="BX7" s="37">
        <v>52.19</v>
      </c>
      <c r="BY7" s="37">
        <v>55.32</v>
      </c>
      <c r="BZ7" s="37">
        <v>59.8</v>
      </c>
      <c r="CA7" s="37">
        <v>60.64</v>
      </c>
      <c r="CB7" s="37">
        <v>215.02</v>
      </c>
      <c r="CC7" s="37">
        <v>239.91</v>
      </c>
      <c r="CD7" s="37">
        <v>222.79</v>
      </c>
      <c r="CE7" s="37">
        <v>240.3</v>
      </c>
      <c r="CF7" s="37">
        <v>218.22</v>
      </c>
      <c r="CG7" s="37">
        <v>293.27</v>
      </c>
      <c r="CH7" s="37">
        <v>300.52</v>
      </c>
      <c r="CI7" s="37">
        <v>296.14</v>
      </c>
      <c r="CJ7" s="37">
        <v>283.17</v>
      </c>
      <c r="CK7" s="37">
        <v>263.76</v>
      </c>
      <c r="CL7" s="37">
        <v>255.52</v>
      </c>
      <c r="CM7" s="37">
        <v>39.159999999999997</v>
      </c>
      <c r="CN7" s="37">
        <v>39.159999999999997</v>
      </c>
      <c r="CO7" s="37">
        <v>39.159999999999997</v>
      </c>
      <c r="CP7" s="37">
        <v>49.86</v>
      </c>
      <c r="CQ7" s="37">
        <v>56.37</v>
      </c>
      <c r="CR7" s="37">
        <v>53.78</v>
      </c>
      <c r="CS7" s="37">
        <v>53.24</v>
      </c>
      <c r="CT7" s="37">
        <v>52.31</v>
      </c>
      <c r="CU7" s="37">
        <v>60.65</v>
      </c>
      <c r="CV7" s="37">
        <v>51.75</v>
      </c>
      <c r="CW7" s="37">
        <v>52.49</v>
      </c>
      <c r="CX7" s="37">
        <v>61.24</v>
      </c>
      <c r="CY7" s="37">
        <v>62.06</v>
      </c>
      <c r="CZ7" s="37">
        <v>63.39</v>
      </c>
      <c r="DA7" s="37">
        <v>64.47</v>
      </c>
      <c r="DB7" s="37">
        <v>65.53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2019-01-23T13:32:11Z</cp:lastPrinted>
  <dcterms:created xsi:type="dcterms:W3CDTF">2018-12-03T09:29:27Z</dcterms:created>
  <dcterms:modified xsi:type="dcterms:W3CDTF">2019-01-29T05:24:07Z</dcterms:modified>
  <cp:category/>
</cp:coreProperties>
</file>