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nkoku2.local\nanfs\Share\上下水道局\営業係\森岡\51_下水道関係\経営比較分析表\"/>
    </mc:Choice>
  </mc:AlternateContent>
  <workbookProtection workbookAlgorithmName="SHA-512" workbookHashValue="0QkTUhqQoS3vjUvc/1RUJMeS7vhA8rbftK5E4Zb6iDFxj4DHqkVEGlldjjSHelngx7KFLRuqsyFKDVf5vjimOA==" workbookSaltValue="Qw8cKPkxlbTVOzFBYrAGIw==" workbookSpinCount="100000" lockStructure="1"/>
  <bookViews>
    <workbookView xWindow="0" yWindow="0" windowWidth="15360" windowHeight="7635" tabRatio="30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<sst xmlns="http://schemas.openxmlformats.org/spreadsheetml/2006/main" count="241" uniqueCount="126">
  <si>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</si>
  <si>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</si>
  <si>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</si>
  <si>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</si>
  <si>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</si>
  <si>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</si>
  <si>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</si>
  <si>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</si>
  <si>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</si>
  <si>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</si>
  <si>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</si>
  <si>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</si>
  <si>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</si>
  <si>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</si>
  <si>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</si>
  <si>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</si>
  <si>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</si>
  <si>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</si>
  <si>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</si>
  <si>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</si>
  <si>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</si>
  <si>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</si>
  <si>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</si>
  <si>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</si>
  <si>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</si>
  <si>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</si>
  <si>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</si>
  <si>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</si>
  <si>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</si>
  <si>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</si>
  <si>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</si>
  <si>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</si>
  <si>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</si>
  <si>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</si>
  <si>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</si>
  <si>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</si>
  <si>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</si>
  <si>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</si>
  <si>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</si>
  <si>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</si>
  <si>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</si>
  <si>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</si>
  <si>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</si>
  <si>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</si>
  <si>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</si>
  <si>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</si>
  <si>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</si>
  <si>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</si>
  <si>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</si>
  <si>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</si>
  <si>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</si>
  <si>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</si>
  <si>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</si>
  <si>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</si>
  <si>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</si>
  <si>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</si>
  <si>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</si>
  <si>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</si>
  <si>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</si>
  <si>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</si>
  <si>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</si>
  <si>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</si>
  <si>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</si>
  <si>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</si>
  <si>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</si>
  <si>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</si>
  <si>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</si>
  <si>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</si>
  <si>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</si>
  <si>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</si>
  <si>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</si>
  <si>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</si>
  <si>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</si>
  <si>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</si>
  <si>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</si>
  <si>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</si>
  <si>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</si>
  <si>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</si>
  <si>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</si>
  <si>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</si>
  <si>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</si>
  <si>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</si>
  <si>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</si>
  <si>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</si>
  <si>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</si>
  <si>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</si>
  <si>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</si>
  <si>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</si>
  <si>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</si>
  <si>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</si>
  <si>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</si>
  <si>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</si>
  <si>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</si>
  <si>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</si>
  <si>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</si>
  <si>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</si>
  <si>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</si>
  <si>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</si>
  <si>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</si>
  <si>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</si>
  <si>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</si>
  <si>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</si>
  <si>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</si>
  <si>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</si>
  <si>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</si>
  <si>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</si>
  <si>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</si>
  <si>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</si>
  <si>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</si>
  <si>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</si>
  <si>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</si>
  <si>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</si>
  <si>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</si>
  <si>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</si>
  <si>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</si>
  <si>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</si>
  <si>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</si>
  <si>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</si>
  <si>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</si>
  <si>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</si>
  <si>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</si>
  <si>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</si>
  <si>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</si>
  <si>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80%台を推移しており、経費回収率も類似団体平均値よりは高い値ではあるものの直近2年間は80%台に下がっていることから、使用料収入では維持管理等に充てる財源が確保できておらず、一般会計からの繰入金に依存している状態です。
　汚水処理原価は類似団体平均値より低い水準にはありますが、維持管理費用の増加により上昇傾向が続いておりますので経費の削減に努める必要があります。施設利用率に関しては、近年50%前後で推移しており、類似団体の平均値とほぼ同水準で推移しています。
　水洗化率はH26年度に実施した使用者人数調査による見直しにより下がっておりますが、普及率向上に向けた取組みを続けたことで、その後微増しております。</t>
    <rPh sb="1" eb="4">
      <t>シュウエキテキ</t>
    </rPh>
    <rPh sb="4" eb="6">
      <t>シュウシ</t>
    </rPh>
    <rPh sb="6" eb="8">
      <t>ヒリツ</t>
    </rPh>
    <rPh sb="12" eb="13">
      <t>ダイ</t>
    </rPh>
    <rPh sb="14" eb="16">
      <t>スイイ</t>
    </rPh>
    <rPh sb="33" eb="34">
      <t>チ</t>
    </rPh>
    <rPh sb="37" eb="38">
      <t>タカ</t>
    </rPh>
    <rPh sb="39" eb="40">
      <t>アタイ</t>
    </rPh>
    <rPh sb="69" eb="72">
      <t>シヨウリョウ</t>
    </rPh>
    <rPh sb="72" eb="74">
      <t>シュウニュウ</t>
    </rPh>
    <rPh sb="97" eb="99">
      <t>イッパン</t>
    </rPh>
    <rPh sb="99" eb="101">
      <t>カイケイ</t>
    </rPh>
    <rPh sb="104" eb="106">
      <t>クリイレ</t>
    </rPh>
    <rPh sb="106" eb="107">
      <t>キン</t>
    </rPh>
    <rPh sb="108" eb="110">
      <t>イゾン</t>
    </rPh>
    <rPh sb="114" eb="116">
      <t>ジョウタイ</t>
    </rPh>
    <rPh sb="121" eb="123">
      <t>オスイ</t>
    </rPh>
    <rPh sb="123" eb="125">
      <t>ショリ</t>
    </rPh>
    <rPh sb="125" eb="127">
      <t>ゲンカ</t>
    </rPh>
    <rPh sb="149" eb="151">
      <t>イジ</t>
    </rPh>
    <rPh sb="151" eb="153">
      <t>カンリ</t>
    </rPh>
    <rPh sb="153" eb="155">
      <t>ヒヨウ</t>
    </rPh>
    <rPh sb="156" eb="158">
      <t>ゾウカ</t>
    </rPh>
    <rPh sb="161" eb="163">
      <t>ジョウショウ</t>
    </rPh>
    <rPh sb="163" eb="165">
      <t>ケイコウ</t>
    </rPh>
    <rPh sb="166" eb="167">
      <t>ツヅ</t>
    </rPh>
    <rPh sb="175" eb="177">
      <t>ケイヒ</t>
    </rPh>
    <rPh sb="178" eb="180">
      <t>サクゲン</t>
    </rPh>
    <rPh sb="181" eb="182">
      <t>ツト</t>
    </rPh>
    <rPh sb="184" eb="186">
      <t>ヒツヨウ</t>
    </rPh>
    <rPh sb="192" eb="194">
      <t>シセツ</t>
    </rPh>
    <rPh sb="194" eb="196">
      <t>リヨウ</t>
    </rPh>
    <rPh sb="196" eb="197">
      <t>リツ</t>
    </rPh>
    <rPh sb="198" eb="199">
      <t>カン</t>
    </rPh>
    <rPh sb="203" eb="205">
      <t>キンネン</t>
    </rPh>
    <rPh sb="208" eb="210">
      <t>ゼンゴ</t>
    </rPh>
    <rPh sb="211" eb="213">
      <t>スイイ</t>
    </rPh>
    <rPh sb="218" eb="220">
      <t>ルイジ</t>
    </rPh>
    <rPh sb="220" eb="222">
      <t>ダンタイ</t>
    </rPh>
    <rPh sb="223" eb="225">
      <t>ヘイキン</t>
    </rPh>
    <rPh sb="225" eb="226">
      <t>アタイ</t>
    </rPh>
    <rPh sb="229" eb="232">
      <t>ドウスイジュン</t>
    </rPh>
    <rPh sb="233" eb="235">
      <t>スイイ</t>
    </rPh>
    <rPh sb="243" eb="246">
      <t>スイセンカ</t>
    </rPh>
    <rPh sb="246" eb="247">
      <t>リツ</t>
    </rPh>
    <rPh sb="251" eb="253">
      <t>ネンド</t>
    </rPh>
    <rPh sb="254" eb="256">
      <t>ジッシ</t>
    </rPh>
    <rPh sb="258" eb="261">
      <t>シヨウシャ</t>
    </rPh>
    <rPh sb="261" eb="262">
      <t>ニン</t>
    </rPh>
    <rPh sb="262" eb="263">
      <t>スウ</t>
    </rPh>
    <rPh sb="263" eb="265">
      <t>チョウサ</t>
    </rPh>
    <rPh sb="268" eb="270">
      <t>ミナオ</t>
    </rPh>
    <rPh sb="274" eb="275">
      <t>サ</t>
    </rPh>
    <rPh sb="284" eb="286">
      <t>フキュウ</t>
    </rPh>
    <rPh sb="286" eb="287">
      <t>リツ</t>
    </rPh>
    <rPh sb="287" eb="289">
      <t>コウジョウ</t>
    </rPh>
    <rPh sb="290" eb="291">
      <t>ム</t>
    </rPh>
    <rPh sb="293" eb="295">
      <t>トリク</t>
    </rPh>
    <rPh sb="297" eb="298">
      <t>ツヅ</t>
    </rPh>
    <rPh sb="306" eb="307">
      <t>ゴ</t>
    </rPh>
    <rPh sb="307" eb="309">
      <t>ビゾウ</t>
    </rPh>
    <phoneticPr fontId="4"/>
  </si>
  <si>
    <t>　下水道の普及活動等により接続件数は微増しているものの、少子高齢化による人口減少や節水器具の機能向上等により処理水量が減り、大幅な料金収入の増加が見込めないなかで処理場施設の経年化が進んでおり、その更新費用を使用料で賄うことは極めて困難な見通しです。
　将来に向けて事業を継続していくために、長寿命化事業の導入による経費の削減や、経営の計画性、透明性の向上のための公営企業会計への移行などの取組みを進める必要があります。</t>
    <rPh sb="1" eb="4">
      <t>ゲスイドウ</t>
    </rPh>
    <rPh sb="5" eb="7">
      <t>フキュウ</t>
    </rPh>
    <rPh sb="7" eb="9">
      <t>カツドウ</t>
    </rPh>
    <rPh sb="9" eb="10">
      <t>トウ</t>
    </rPh>
    <rPh sb="13" eb="15">
      <t>セツゾク</t>
    </rPh>
    <rPh sb="15" eb="17">
      <t>ケンスウ</t>
    </rPh>
    <rPh sb="18" eb="20">
      <t>ビゾウ</t>
    </rPh>
    <rPh sb="28" eb="30">
      <t>ショウシ</t>
    </rPh>
    <rPh sb="30" eb="33">
      <t>コウレイカ</t>
    </rPh>
    <rPh sb="36" eb="38">
      <t>ジンコウ</t>
    </rPh>
    <rPh sb="38" eb="40">
      <t>ゲンショウ</t>
    </rPh>
    <rPh sb="41" eb="43">
      <t>セッスイ</t>
    </rPh>
    <rPh sb="43" eb="45">
      <t>キグ</t>
    </rPh>
    <rPh sb="46" eb="48">
      <t>キノウ</t>
    </rPh>
    <rPh sb="48" eb="50">
      <t>コウジョウ</t>
    </rPh>
    <rPh sb="50" eb="51">
      <t>トウ</t>
    </rPh>
    <rPh sb="54" eb="56">
      <t>ショリ</t>
    </rPh>
    <rPh sb="56" eb="58">
      <t>スイリョウ</t>
    </rPh>
    <rPh sb="59" eb="60">
      <t>ヘ</t>
    </rPh>
    <rPh sb="62" eb="64">
      <t>オオハバ</t>
    </rPh>
    <rPh sb="65" eb="67">
      <t>リョウキン</t>
    </rPh>
    <rPh sb="67" eb="69">
      <t>シュウニュウ</t>
    </rPh>
    <rPh sb="70" eb="71">
      <t>ゾウ</t>
    </rPh>
    <rPh sb="71" eb="72">
      <t>カ</t>
    </rPh>
    <rPh sb="73" eb="75">
      <t>ミコ</t>
    </rPh>
    <rPh sb="81" eb="84">
      <t>ショリジョウ</t>
    </rPh>
    <rPh sb="84" eb="86">
      <t>シセツ</t>
    </rPh>
    <rPh sb="91" eb="92">
      <t>スス</t>
    </rPh>
    <rPh sb="99" eb="101">
      <t>コウシン</t>
    </rPh>
    <rPh sb="101" eb="103">
      <t>ヒヨウ</t>
    </rPh>
    <rPh sb="104" eb="107">
      <t>シヨウリョウ</t>
    </rPh>
    <rPh sb="108" eb="109">
      <t>マカナ</t>
    </rPh>
    <rPh sb="113" eb="114">
      <t>キワ</t>
    </rPh>
    <rPh sb="116" eb="118">
      <t>コンナン</t>
    </rPh>
    <rPh sb="119" eb="121">
      <t>ミトオ</t>
    </rPh>
    <rPh sb="127" eb="129">
      <t>ショウライ</t>
    </rPh>
    <rPh sb="130" eb="131">
      <t>ム</t>
    </rPh>
    <rPh sb="133" eb="135">
      <t>ジギョウ</t>
    </rPh>
    <rPh sb="136" eb="138">
      <t>ケイゾク</t>
    </rPh>
    <rPh sb="146" eb="147">
      <t>チョウ</t>
    </rPh>
    <rPh sb="147" eb="150">
      <t>ジュミョウカ</t>
    </rPh>
    <rPh sb="150" eb="152">
      <t>ジギョウ</t>
    </rPh>
    <rPh sb="153" eb="155">
      <t>ドウニュウ</t>
    </rPh>
    <rPh sb="158" eb="160">
      <t>ケイヒ</t>
    </rPh>
    <rPh sb="161" eb="163">
      <t>サクゲン</t>
    </rPh>
    <rPh sb="165" eb="167">
      <t>ケイエイ</t>
    </rPh>
    <rPh sb="168" eb="171">
      <t>ケイカクセイ</t>
    </rPh>
    <rPh sb="172" eb="175">
      <t>トウメイセイ</t>
    </rPh>
    <rPh sb="176" eb="178">
      <t>コウジョウ</t>
    </rPh>
    <rPh sb="182" eb="184">
      <t>コウエイ</t>
    </rPh>
    <rPh sb="184" eb="186">
      <t>キギョウ</t>
    </rPh>
    <rPh sb="186" eb="188">
      <t>カイケイ</t>
    </rPh>
    <rPh sb="190" eb="192">
      <t>イコウ</t>
    </rPh>
    <rPh sb="195" eb="197">
      <t>トリク</t>
    </rPh>
    <rPh sb="199" eb="200">
      <t>スス</t>
    </rPh>
    <rPh sb="202" eb="204">
      <t>ヒツヨウ</t>
    </rPh>
    <phoneticPr fontId="4"/>
  </si>
  <si>
    <t>　供用開始より13～17年が経過したことから処理施設では経年による不具合が出始めており、修繕等の必要な箇所が増加しつつあります。管渠については老朽化による大きな問題は見られておりませんが、不明水の調査を本年から実施しています。</t>
    <rPh sb="1" eb="3">
      <t>キョウヨウ</t>
    </rPh>
    <rPh sb="3" eb="5">
      <t>カイシ</t>
    </rPh>
    <rPh sb="12" eb="13">
      <t>ネン</t>
    </rPh>
    <rPh sb="33" eb="36">
      <t>フグアイ</t>
    </rPh>
    <rPh sb="37" eb="39">
      <t>デハジ</t>
    </rPh>
    <rPh sb="44" eb="46">
      <t>シュウゼン</t>
    </rPh>
    <rPh sb="46" eb="47">
      <t>トウ</t>
    </rPh>
    <rPh sb="48" eb="50">
      <t>ヒツヨウ</t>
    </rPh>
    <rPh sb="51" eb="53">
      <t>カショ</t>
    </rPh>
    <rPh sb="54" eb="56">
      <t>ゾウカ</t>
    </rPh>
    <rPh sb="64" eb="66">
      <t>カンキョ</t>
    </rPh>
    <rPh sb="94" eb="96">
      <t>フメイ</t>
    </rPh>
    <rPh sb="96" eb="97">
      <t>スイ</t>
    </rPh>
    <rPh sb="98" eb="100">
      <t>チョウサ</t>
    </rPh>
    <rPh sb="101" eb="103">
      <t>ホンネン</t>
    </rPh>
    <rPh sb="105" eb="10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</si>
</sst>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75-45CD-B9ED-90D75FBCCDCA}"/>
            </c:ext>
          </c:extLst>
        </c:ser>
        <c:dLbls>
          <c:showLegendKey val="0"/>
          <c:showVal val="0"/>
          <c:showCatName val="0"/>
          <c:showSerName val="0"/>
          <c:showPercent val="0"/>
          <c:showBubbleSize val="0"/>
        </c:dLbls>
        <c:gapWidth val="150"/>
        <c:axId val="189872152"/>
        <c:axId val="1898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675-45CD-B9ED-90D75FBCCDCA}"/>
            </c:ext>
          </c:extLst>
        </c:ser>
        <c:dLbls>
          <c:showLegendKey val="0"/>
          <c:showVal val="0"/>
          <c:showCatName val="0"/>
          <c:showSerName val="0"/>
          <c:showPercent val="0"/>
          <c:showBubbleSize val="0"/>
        </c:dLbls>
        <c:marker val="1"/>
        <c:smooth val="0"/>
        <c:axId val="189872152"/>
        <c:axId val="189872544"/>
      </c:lineChart>
      <c:dateAx>
        <c:axId val="189872152"/>
        <c:scaling>
          <c:orientation val="minMax"/>
        </c:scaling>
        <c:delete val="1"/>
        <c:axPos val="b"/>
        <c:numFmt formatCode="ge" sourceLinked="1"/>
        <c:majorTickMark val="none"/>
        <c:minorTickMark val="none"/>
        <c:tickLblPos val="none"/>
        <c:crossAx val="189872544"/>
        <c:crosses val="autoZero"/>
        <c:auto val="1"/>
        <c:lblOffset val="100"/>
        <c:baseTimeUnit val="years"/>
      </c:dateAx>
      <c:valAx>
        <c:axId val="1898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53.97</c:v>
                </c:pt>
                <c:pt idx="1">
                  <c:v>0</c:v>
                </c:pt>
                <c:pt idx="2">
                  <c:v>49.8</c:v>
                </c:pt>
                <c:pt idx="3">
                  <c:v>50.47</c:v>
                </c:pt>
                <c:pt idx="4">
                  <c:v>50.87</c:v>
                </c:pt>
              </c:numCache>
            </c:numRef>
          </c:val>
          <c:extLst xmlns:c16r2="http://schemas.microsoft.com/office/drawing/2015/06/chart">
            <c:ext xmlns:c16="http://schemas.microsoft.com/office/drawing/2014/chart" uri="{C3380CC4-5D6E-409C-BE32-E72D297353CC}">
              <c16:uniqueId val="{00000000-C883-4F3B-9F38-DE75512544D9}"/>
            </c:ext>
          </c:extLst>
        </c:ser>
        <c:dLbls>
          <c:showLegendKey val="0"/>
          <c:showVal val="0"/>
          <c:showCatName val="0"/>
          <c:showSerName val="0"/>
          <c:showPercent val="0"/>
          <c:showBubbleSize val="0"/>
        </c:dLbls>
        <c:gapWidth val="150"/>
        <c:axId val="190610584"/>
        <c:axId val="1906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883-4F3B-9F38-DE75512544D9}"/>
            </c:ext>
          </c:extLst>
        </c:ser>
        <c:dLbls>
          <c:showLegendKey val="0"/>
          <c:showVal val="0"/>
          <c:showCatName val="0"/>
          <c:showSerName val="0"/>
          <c:showPercent val="0"/>
          <c:showBubbleSize val="0"/>
        </c:dLbls>
        <c:marker val="1"/>
        <c:smooth val="0"/>
        <c:axId val="190610584"/>
        <c:axId val="190610976"/>
      </c:lineChart>
      <c:dateAx>
        <c:axId val="190610584"/>
        <c:scaling>
          <c:orientation val="minMax"/>
        </c:scaling>
        <c:delete val="1"/>
        <c:axPos val="b"/>
        <c:numFmt formatCode="ge" sourceLinked="1"/>
        <c:majorTickMark val="none"/>
        <c:minorTickMark val="none"/>
        <c:tickLblPos val="none"/>
        <c:crossAx val="190610976"/>
        <c:crosses val="autoZero"/>
        <c:auto val="1"/>
        <c:lblOffset val="100"/>
        <c:baseTimeUnit val="years"/>
      </c:dateAx>
      <c:valAx>
        <c:axId val="1906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99.76</c:v>
                </c:pt>
                <c:pt idx="1">
                  <c:v>66.290000000000006</c:v>
                </c:pt>
                <c:pt idx="2">
                  <c:v>69.34</c:v>
                </c:pt>
                <c:pt idx="3">
                  <c:v>71.34</c:v>
                </c:pt>
                <c:pt idx="4">
                  <c:v>70.2</c:v>
                </c:pt>
              </c:numCache>
            </c:numRef>
          </c:val>
          <c:extLst xmlns:c16r2="http://schemas.microsoft.com/office/drawing/2015/06/chart">
            <c:ext xmlns:c16="http://schemas.microsoft.com/office/drawing/2014/chart" uri="{C3380CC4-5D6E-409C-BE32-E72D297353CC}">
              <c16:uniqueId val="{00000000-5E84-4B35-99DE-764904DCEAF0}"/>
            </c:ext>
          </c:extLst>
        </c:ser>
        <c:dLbls>
          <c:showLegendKey val="0"/>
          <c:showVal val="0"/>
          <c:showCatName val="0"/>
          <c:showSerName val="0"/>
          <c:showPercent val="0"/>
          <c:showBubbleSize val="0"/>
        </c:dLbls>
        <c:gapWidth val="150"/>
        <c:axId val="421509608"/>
        <c:axId val="42151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E84-4B35-99DE-764904DCEAF0}"/>
            </c:ext>
          </c:extLst>
        </c:ser>
        <c:dLbls>
          <c:showLegendKey val="0"/>
          <c:showVal val="0"/>
          <c:showCatName val="0"/>
          <c:showSerName val="0"/>
          <c:showPercent val="0"/>
          <c:showBubbleSize val="0"/>
        </c:dLbls>
        <c:marker val="1"/>
        <c:smooth val="0"/>
        <c:axId val="421509608"/>
        <c:axId val="421510000"/>
      </c:lineChart>
      <c:dateAx>
        <c:axId val="421509608"/>
        <c:scaling>
          <c:orientation val="minMax"/>
        </c:scaling>
        <c:delete val="1"/>
        <c:axPos val="b"/>
        <c:numFmt formatCode="ge" sourceLinked="1"/>
        <c:majorTickMark val="none"/>
        <c:minorTickMark val="none"/>
        <c:tickLblPos val="none"/>
        <c:crossAx val="421510000"/>
        <c:crosses val="autoZero"/>
        <c:auto val="1"/>
        <c:lblOffset val="100"/>
        <c:baseTimeUnit val="years"/>
      </c:dateAx>
      <c:valAx>
        <c:axId val="4215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0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88.01</c:v>
                </c:pt>
                <c:pt idx="1">
                  <c:v>88.04</c:v>
                </c:pt>
                <c:pt idx="2">
                  <c:v>87.88</c:v>
                </c:pt>
                <c:pt idx="3">
                  <c:v>88.23</c:v>
                </c:pt>
                <c:pt idx="4">
                  <c:v>85.46</c:v>
                </c:pt>
              </c:numCache>
            </c:numRef>
          </c:val>
          <c:extLst xmlns:c16r2="http://schemas.microsoft.com/office/drawing/2015/06/chart">
            <c:ext xmlns:c16="http://schemas.microsoft.com/office/drawing/2014/chart" uri="{C3380CC4-5D6E-409C-BE32-E72D297353CC}">
              <c16:uniqueId val="{00000000-782B-4755-A0CE-8E2079BBA392}"/>
            </c:ext>
          </c:extLst>
        </c:ser>
        <c:dLbls>
          <c:showLegendKey val="0"/>
          <c:showVal val="0"/>
          <c:showCatName val="0"/>
          <c:showSerName val="0"/>
          <c:showPercent val="0"/>
          <c:showBubbleSize val="0"/>
        </c:dLbls>
        <c:gapWidth val="150"/>
        <c:axId val="189873720"/>
        <c:axId val="1898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2B-4755-A0CE-8E2079BBA392}"/>
            </c:ext>
          </c:extLst>
        </c:ser>
        <c:dLbls>
          <c:showLegendKey val="0"/>
          <c:showVal val="0"/>
          <c:showCatName val="0"/>
          <c:showSerName val="0"/>
          <c:showPercent val="0"/>
          <c:showBubbleSize val="0"/>
        </c:dLbls>
        <c:marker val="1"/>
        <c:smooth val="0"/>
        <c:axId val="189873720"/>
        <c:axId val="189874112"/>
      </c:lineChart>
      <c:dateAx>
        <c:axId val="189873720"/>
        <c:scaling>
          <c:orientation val="minMax"/>
        </c:scaling>
        <c:delete val="1"/>
        <c:axPos val="b"/>
        <c:numFmt formatCode="ge" sourceLinked="1"/>
        <c:majorTickMark val="none"/>
        <c:minorTickMark val="none"/>
        <c:tickLblPos val="none"/>
        <c:crossAx val="189874112"/>
        <c:crosses val="autoZero"/>
        <c:auto val="1"/>
        <c:lblOffset val="100"/>
        <c:baseTimeUnit val="years"/>
      </c:dateAx>
      <c:valAx>
        <c:axId val="1898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21-4F24-A2E2-0BB22DE77045}"/>
            </c:ext>
          </c:extLst>
        </c:ser>
        <c:dLbls>
          <c:showLegendKey val="0"/>
          <c:showVal val="0"/>
          <c:showCatName val="0"/>
          <c:showSerName val="0"/>
          <c:showPercent val="0"/>
          <c:showBubbleSize val="0"/>
        </c:dLbls>
        <c:gapWidth val="150"/>
        <c:axId val="189875288"/>
        <c:axId val="18997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21-4F24-A2E2-0BB22DE77045}"/>
            </c:ext>
          </c:extLst>
        </c:ser>
        <c:dLbls>
          <c:showLegendKey val="0"/>
          <c:showVal val="0"/>
          <c:showCatName val="0"/>
          <c:showSerName val="0"/>
          <c:showPercent val="0"/>
          <c:showBubbleSize val="0"/>
        </c:dLbls>
        <c:marker val="1"/>
        <c:smooth val="0"/>
        <c:axId val="189875288"/>
        <c:axId val="189979600"/>
      </c:lineChart>
      <c:dateAx>
        <c:axId val="189875288"/>
        <c:scaling>
          <c:orientation val="minMax"/>
        </c:scaling>
        <c:delete val="1"/>
        <c:axPos val="b"/>
        <c:numFmt formatCode="ge" sourceLinked="1"/>
        <c:majorTickMark val="none"/>
        <c:minorTickMark val="none"/>
        <c:tickLblPos val="none"/>
        <c:crossAx val="189979600"/>
        <c:crosses val="autoZero"/>
        <c:auto val="1"/>
        <c:lblOffset val="100"/>
        <c:baseTimeUnit val="years"/>
      </c:dateAx>
      <c:valAx>
        <c:axId val="1899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4A-4F04-8B43-306510F6217B}"/>
            </c:ext>
          </c:extLst>
        </c:ser>
        <c:dLbls>
          <c:showLegendKey val="0"/>
          <c:showVal val="0"/>
          <c:showCatName val="0"/>
          <c:showSerName val="0"/>
          <c:showPercent val="0"/>
          <c:showBubbleSize val="0"/>
        </c:dLbls>
        <c:gapWidth val="150"/>
        <c:axId val="189980776"/>
        <c:axId val="18998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4A-4F04-8B43-306510F6217B}"/>
            </c:ext>
          </c:extLst>
        </c:ser>
        <c:dLbls>
          <c:showLegendKey val="0"/>
          <c:showVal val="0"/>
          <c:showCatName val="0"/>
          <c:showSerName val="0"/>
          <c:showPercent val="0"/>
          <c:showBubbleSize val="0"/>
        </c:dLbls>
        <c:marker val="1"/>
        <c:smooth val="0"/>
        <c:axId val="189980776"/>
        <c:axId val="189981168"/>
      </c:lineChart>
      <c:dateAx>
        <c:axId val="189980776"/>
        <c:scaling>
          <c:orientation val="minMax"/>
        </c:scaling>
        <c:delete val="1"/>
        <c:axPos val="b"/>
        <c:numFmt formatCode="ge" sourceLinked="1"/>
        <c:majorTickMark val="none"/>
        <c:minorTickMark val="none"/>
        <c:tickLblPos val="none"/>
        <c:crossAx val="189981168"/>
        <c:crosses val="autoZero"/>
        <c:auto val="1"/>
        <c:lblOffset val="100"/>
        <c:baseTimeUnit val="years"/>
      </c:dateAx>
      <c:valAx>
        <c:axId val="18998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5A-47D8-BBBC-AAA780D34B6B}"/>
            </c:ext>
          </c:extLst>
        </c:ser>
        <c:dLbls>
          <c:showLegendKey val="0"/>
          <c:showVal val="0"/>
          <c:showCatName val="0"/>
          <c:showSerName val="0"/>
          <c:showPercent val="0"/>
          <c:showBubbleSize val="0"/>
        </c:dLbls>
        <c:gapWidth val="150"/>
        <c:axId val="190092096"/>
        <c:axId val="1900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5A-47D8-BBBC-AAA780D34B6B}"/>
            </c:ext>
          </c:extLst>
        </c:ser>
        <c:dLbls>
          <c:showLegendKey val="0"/>
          <c:showVal val="0"/>
          <c:showCatName val="0"/>
          <c:showSerName val="0"/>
          <c:showPercent val="0"/>
          <c:showBubbleSize val="0"/>
        </c:dLbls>
        <c:marker val="1"/>
        <c:smooth val="0"/>
        <c:axId val="190092096"/>
        <c:axId val="190092488"/>
      </c:lineChart>
      <c:dateAx>
        <c:axId val="190092096"/>
        <c:scaling>
          <c:orientation val="minMax"/>
        </c:scaling>
        <c:delete val="1"/>
        <c:axPos val="b"/>
        <c:numFmt formatCode="ge" sourceLinked="1"/>
        <c:majorTickMark val="none"/>
        <c:minorTickMark val="none"/>
        <c:tickLblPos val="none"/>
        <c:crossAx val="190092488"/>
        <c:crosses val="autoZero"/>
        <c:auto val="1"/>
        <c:lblOffset val="100"/>
        <c:baseTimeUnit val="years"/>
      </c:dateAx>
      <c:valAx>
        <c:axId val="1900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6A-4190-9C6B-31612EA73239}"/>
            </c:ext>
          </c:extLst>
        </c:ser>
        <c:dLbls>
          <c:showLegendKey val="0"/>
          <c:showVal val="0"/>
          <c:showCatName val="0"/>
          <c:showSerName val="0"/>
          <c:showPercent val="0"/>
          <c:showBubbleSize val="0"/>
        </c:dLbls>
        <c:gapWidth val="150"/>
        <c:axId val="190093664"/>
        <c:axId val="19009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6A-4190-9C6B-31612EA73239}"/>
            </c:ext>
          </c:extLst>
        </c:ser>
        <c:dLbls>
          <c:showLegendKey val="0"/>
          <c:showVal val="0"/>
          <c:showCatName val="0"/>
          <c:showSerName val="0"/>
          <c:showPercent val="0"/>
          <c:showBubbleSize val="0"/>
        </c:dLbls>
        <c:marker val="1"/>
        <c:smooth val="0"/>
        <c:axId val="190093664"/>
        <c:axId val="190094056"/>
      </c:lineChart>
      <c:dateAx>
        <c:axId val="190093664"/>
        <c:scaling>
          <c:orientation val="minMax"/>
        </c:scaling>
        <c:delete val="1"/>
        <c:axPos val="b"/>
        <c:numFmt formatCode="ge" sourceLinked="1"/>
        <c:majorTickMark val="none"/>
        <c:minorTickMark val="none"/>
        <c:tickLblPos val="none"/>
        <c:crossAx val="190094056"/>
        <c:crosses val="autoZero"/>
        <c:auto val="1"/>
        <c:lblOffset val="100"/>
        <c:baseTimeUnit val="years"/>
      </c:dateAx>
      <c:valAx>
        <c:axId val="1900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606.29</c:v>
                </c:pt>
                <c:pt idx="1">
                  <c:v>518.1</c:v>
                </c:pt>
                <c:pt idx="2">
                  <c:v>1076.28</c:v>
                </c:pt>
                <c:pt idx="3">
                  <c:v>543.80999999999995</c:v>
                </c:pt>
                <c:pt idx="4">
                  <c:v>453.54</c:v>
                </c:pt>
              </c:numCache>
            </c:numRef>
          </c:val>
          <c:extLst xmlns:c16r2="http://schemas.microsoft.com/office/drawing/2015/06/chart">
            <c:ext xmlns:c16="http://schemas.microsoft.com/office/drawing/2014/chart" uri="{C3380CC4-5D6E-409C-BE32-E72D297353CC}">
              <c16:uniqueId val="{00000000-9410-4131-9F33-977D576E2974}"/>
            </c:ext>
          </c:extLst>
        </c:ser>
        <c:dLbls>
          <c:showLegendKey val="0"/>
          <c:showVal val="0"/>
          <c:showCatName val="0"/>
          <c:showSerName val="0"/>
          <c:showPercent val="0"/>
          <c:showBubbleSize val="0"/>
        </c:dLbls>
        <c:gapWidth val="150"/>
        <c:axId val="190091704"/>
        <c:axId val="1900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410-4131-9F33-977D576E2974}"/>
            </c:ext>
          </c:extLst>
        </c:ser>
        <c:dLbls>
          <c:showLegendKey val="0"/>
          <c:showVal val="0"/>
          <c:showCatName val="0"/>
          <c:showSerName val="0"/>
          <c:showPercent val="0"/>
          <c:showBubbleSize val="0"/>
        </c:dLbls>
        <c:marker val="1"/>
        <c:smooth val="0"/>
        <c:axId val="190091704"/>
        <c:axId val="190095232"/>
      </c:lineChart>
      <c:dateAx>
        <c:axId val="190091704"/>
        <c:scaling>
          <c:orientation val="minMax"/>
        </c:scaling>
        <c:delete val="1"/>
        <c:axPos val="b"/>
        <c:numFmt formatCode="ge" sourceLinked="1"/>
        <c:majorTickMark val="none"/>
        <c:minorTickMark val="none"/>
        <c:tickLblPos val="none"/>
        <c:crossAx val="190095232"/>
        <c:crosses val="autoZero"/>
        <c:auto val="1"/>
        <c:lblOffset val="100"/>
        <c:baseTimeUnit val="years"/>
      </c:dateAx>
      <c:valAx>
        <c:axId val="190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9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119.81</c:v>
                </c:pt>
                <c:pt idx="1">
                  <c:v>116.88</c:v>
                </c:pt>
                <c:pt idx="2">
                  <c:v>105.01</c:v>
                </c:pt>
                <c:pt idx="3">
                  <c:v>80.53</c:v>
                </c:pt>
                <c:pt idx="4">
                  <c:v>80.88</c:v>
                </c:pt>
              </c:numCache>
            </c:numRef>
          </c:val>
          <c:extLst xmlns:c16r2="http://schemas.microsoft.com/office/drawing/2015/06/chart">
            <c:ext xmlns:c16="http://schemas.microsoft.com/office/drawing/2014/chart" uri="{C3380CC4-5D6E-409C-BE32-E72D297353CC}">
              <c16:uniqueId val="{00000000-4AD1-4A16-AC5D-18C272982204}"/>
            </c:ext>
          </c:extLst>
        </c:ser>
        <c:dLbls>
          <c:showLegendKey val="0"/>
          <c:showVal val="0"/>
          <c:showCatName val="0"/>
          <c:showSerName val="0"/>
          <c:showPercent val="0"/>
          <c:showBubbleSize val="0"/>
        </c:dLbls>
        <c:gapWidth val="150"/>
        <c:axId val="189982344"/>
        <c:axId val="1906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AD1-4A16-AC5D-18C272982204}"/>
            </c:ext>
          </c:extLst>
        </c:ser>
        <c:dLbls>
          <c:showLegendKey val="0"/>
          <c:showVal val="0"/>
          <c:showCatName val="0"/>
          <c:showSerName val="0"/>
          <c:showPercent val="0"/>
          <c:showBubbleSize val="0"/>
        </c:dLbls>
        <c:marker val="1"/>
        <c:smooth val="0"/>
        <c:axId val="189982344"/>
        <c:axId val="190607840"/>
      </c:lineChart>
      <c:dateAx>
        <c:axId val="189982344"/>
        <c:scaling>
          <c:orientation val="minMax"/>
        </c:scaling>
        <c:delete val="1"/>
        <c:axPos val="b"/>
        <c:numFmt formatCode="ge" sourceLinked="1"/>
        <c:majorTickMark val="none"/>
        <c:minorTickMark val="none"/>
        <c:tickLblPos val="none"/>
        <c:crossAx val="190607840"/>
        <c:crosses val="autoZero"/>
        <c:auto val="1"/>
        <c:lblOffset val="100"/>
        <c:baseTimeUnit val="years"/>
      </c:dateAx>
      <c:valAx>
        <c:axId val="1906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96.78</c:v>
                </c:pt>
                <c:pt idx="1">
                  <c:v>101.13</c:v>
                </c:pt>
                <c:pt idx="2">
                  <c:v>115.13</c:v>
                </c:pt>
                <c:pt idx="3">
                  <c:v>150.15</c:v>
                </c:pt>
                <c:pt idx="4">
                  <c:v>150</c:v>
                </c:pt>
              </c:numCache>
            </c:numRef>
          </c:val>
          <c:extLst xmlns:c16r2="http://schemas.microsoft.com/office/drawing/2015/06/chart">
            <c:ext xmlns:c16="http://schemas.microsoft.com/office/drawing/2014/chart" uri="{C3380CC4-5D6E-409C-BE32-E72D297353CC}">
              <c16:uniqueId val="{00000000-4613-4DAD-9755-260CBC368728}"/>
            </c:ext>
          </c:extLst>
        </c:ser>
        <c:dLbls>
          <c:showLegendKey val="0"/>
          <c:showVal val="0"/>
          <c:showCatName val="0"/>
          <c:showSerName val="0"/>
          <c:showPercent val="0"/>
          <c:showBubbleSize val="0"/>
        </c:dLbls>
        <c:gapWidth val="150"/>
        <c:axId val="190609016"/>
        <c:axId val="1906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613-4DAD-9755-260CBC368728}"/>
            </c:ext>
          </c:extLst>
        </c:ser>
        <c:dLbls>
          <c:showLegendKey val="0"/>
          <c:showVal val="0"/>
          <c:showCatName val="0"/>
          <c:showSerName val="0"/>
          <c:showPercent val="0"/>
          <c:showBubbleSize val="0"/>
        </c:dLbls>
        <c:marker val="1"/>
        <c:smooth val="0"/>
        <c:axId val="190609016"/>
        <c:axId val="190609408"/>
      </c:lineChart>
      <c:dateAx>
        <c:axId val="190609016"/>
        <c:scaling>
          <c:orientation val="minMax"/>
        </c:scaling>
        <c:delete val="1"/>
        <c:axPos val="b"/>
        <c:numFmt formatCode="ge" sourceLinked="1"/>
        <c:majorTickMark val="none"/>
        <c:minorTickMark val="none"/>
        <c:tickLblPos val="none"/>
        <c:crossAx val="190609408"/>
        <c:crosses val="autoZero"/>
        <c:auto val="1"/>
        <c:lblOffset val="100"/>
        <c:baseTimeUnit val="years"/>
      </c:dateAx>
      <c:valAx>
        <c:axId val="190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南国市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47871</v>
      </c>
      <c r="AM8" s="49"/>
      <c r="AN8" s="49"/>
      <c r="AO8" s="49"/>
      <c r="AP8" s="49"/>
      <c r="AQ8" s="49"/>
      <c r="AR8" s="49"/>
      <c r="AS8" s="49"/>
      <c r="AT8" s="44">
        <f>データ!T6</f>
        <v>125.3</v>
      </c>
      <c r="AU8" s="44"/>
      <c r="AV8" s="44"/>
      <c r="AW8" s="44"/>
      <c r="AX8" s="44"/>
      <c r="AY8" s="44"/>
      <c r="AZ8" s="44"/>
      <c r="BA8" s="44"/>
      <c r="BB8" s="44">
        <f>データ!U6</f>
        <v>382.05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7.43</v>
      </c>
      <c r="Q10" s="44"/>
      <c r="R10" s="44"/>
      <c r="S10" s="44"/>
      <c r="T10" s="44"/>
      <c r="U10" s="44"/>
      <c r="V10" s="44"/>
      <c r="W10" s="44">
        <f>データ!Q6</f>
        <v>92.57</v>
      </c>
      <c r="X10" s="44"/>
      <c r="Y10" s="44"/>
      <c r="Z10" s="44"/>
      <c r="AA10" s="44"/>
      <c r="AB10" s="44"/>
      <c r="AC10" s="44"/>
      <c r="AD10" s="49">
        <f>データ!R6</f>
        <v>2235</v>
      </c>
      <c r="AE10" s="49"/>
      <c r="AF10" s="49"/>
      <c r="AG10" s="49"/>
      <c r="AH10" s="49"/>
      <c r="AI10" s="49"/>
      <c r="AJ10" s="49"/>
      <c r="AK10" s="2"/>
      <c r="AL10" s="49">
        <f>データ!V6</f>
        <v>3534</v>
      </c>
      <c r="AM10" s="49"/>
      <c r="AN10" s="49"/>
      <c r="AO10" s="49"/>
      <c r="AP10" s="49"/>
      <c r="AQ10" s="49"/>
      <c r="AR10" s="49"/>
      <c r="AS10" s="49"/>
      <c r="AT10" s="44">
        <f>データ!W6</f>
        <v>0.93</v>
      </c>
      <c r="AU10" s="44"/>
      <c r="AV10" s="44"/>
      <c r="AW10" s="44"/>
      <c r="AX10" s="44"/>
      <c r="AY10" s="44"/>
      <c r="AZ10" s="44"/>
      <c r="BA10" s="44"/>
      <c r="BB10" s="44">
        <f>データ!X6</f>
        <v>3800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I/zRrzHJiSYisc6OUE9+qx5cf8bEBSjm/CQ6kgIBX9R34dG34Q/H6UWPiSPhHq8R/3RWEdwv+9eTBBdi5kDgPg==" saltValue="zJs1Y4WS+BEPA3Wc2g6k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392049</v>
      </c>
      <c r="D6" s="32">
        <f t="shared" si="3"/>
        <v>47</v>
      </c>
      <c r="E6" s="32">
        <f t="shared" si="3"/>
        <v>17</v>
      </c>
      <c r="F6" s="32">
        <f t="shared" si="3"/>
        <v>5</v>
      </c>
      <c r="G6" s="32">
        <f t="shared" si="3"/>
        <v>0</v>
      </c>
      <c r="H6" s="32" t="str">
        <f t="shared" si="3"/>
        <v>高知県　南国市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7.43</v>
      </c>
      <c r="Q6" s="33">
        <f t="shared" si="3"/>
        <v>92.57</v>
      </c>
      <c r="R6" s="33">
        <f t="shared" si="3"/>
        <v>2235</v>
      </c>
      <c r="S6" s="33">
        <f t="shared" si="3"/>
        <v>47871</v>
      </c>
      <c r="T6" s="33">
        <f t="shared" si="3"/>
        <v>125.3</v>
      </c>
      <c r="U6" s="33">
        <f t="shared" si="3"/>
        <v>382.05</v>
      </c>
      <c r="V6" s="33">
        <f t="shared" si="3"/>
        <v>3534</v>
      </c>
      <c r="W6" s="33">
        <f t="shared" si="3"/>
        <v>0.93</v>
      </c>
      <c r="X6" s="33">
        <f t="shared" si="3"/>
        <v>3800</v>
      </c>
      <c r="Y6" s="34">
        <f>IF(Y7="",NA(),Y7)</f>
        <v>88.01</v>
      </c>
      <c r="Z6" s="34">
        <f t="shared" ref="Z6:AH6" si="4">IF(Z7="",NA(),Z7)</f>
        <v>88.04</v>
      </c>
      <c r="AA6" s="34">
        <f t="shared" si="4"/>
        <v>87.88</v>
      </c>
      <c r="AB6" s="34">
        <f t="shared" si="4"/>
        <v>88.23</v>
      </c>
      <c r="AC6" s="34">
        <f t="shared" si="4"/>
        <v>85.46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606.29</v>
      </c>
      <c r="BG6" s="34">
        <f t="shared" ref="BG6:BO6" si="7">IF(BG7="",NA(),BG7)</f>
        <v>518.1</v>
      </c>
      <c r="BH6" s="34">
        <f t="shared" si="7"/>
        <v>1076.28</v>
      </c>
      <c r="BI6" s="34">
        <f t="shared" si="7"/>
        <v>543.80999999999995</v>
      </c>
      <c r="BJ6" s="34">
        <f t="shared" si="7"/>
        <v>453.54</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119.81</v>
      </c>
      <c r="BR6" s="34">
        <f t="shared" ref="BR6:BZ6" si="8">IF(BR7="",NA(),BR7)</f>
        <v>116.88</v>
      </c>
      <c r="BS6" s="34">
        <f t="shared" si="8"/>
        <v>105.01</v>
      </c>
      <c r="BT6" s="34">
        <f t="shared" si="8"/>
        <v>80.53</v>
      </c>
      <c r="BU6" s="34">
        <f t="shared" si="8"/>
        <v>80.88</v>
      </c>
      <c r="BV6" s="34">
        <f t="shared" si="8"/>
        <v>41.04</v>
      </c>
      <c r="BW6" s="34">
        <f t="shared" si="8"/>
        <v>50.82</v>
      </c>
      <c r="BX6" s="34">
        <f t="shared" si="8"/>
        <v>52.19</v>
      </c>
      <c r="BY6" s="34">
        <f t="shared" si="8"/>
        <v>55.32</v>
      </c>
      <c r="BZ6" s="34">
        <f t="shared" si="8"/>
        <v>59.8</v>
      </c>
      <c r="CA6" s="33" t="str">
        <f>IF(CA7="","",IF(CA7="-","【-】","【"&amp;SUBSTITUTE(TEXT(CA7,"#,##0.00"),"-","△")&amp;"】"))</f>
        <v>【60.64】</v>
      </c>
      <c r="CB6" s="34">
        <f>IF(CB7="",NA(),CB7)</f>
        <v>96.78</v>
      </c>
      <c r="CC6" s="34">
        <f t="shared" ref="CC6:CK6" si="9">IF(CC7="",NA(),CC7)</f>
        <v>101.13</v>
      </c>
      <c r="CD6" s="34">
        <f t="shared" si="9"/>
        <v>115.13</v>
      </c>
      <c r="CE6" s="34">
        <f t="shared" si="9"/>
        <v>150.15</v>
      </c>
      <c r="CF6" s="34">
        <f t="shared" si="9"/>
        <v>150</v>
      </c>
      <c r="CG6" s="34">
        <f t="shared" si="9"/>
        <v>357.08</v>
      </c>
      <c r="CH6" s="34">
        <f t="shared" si="9"/>
        <v>300.52</v>
      </c>
      <c r="CI6" s="34">
        <f t="shared" si="9"/>
        <v>296.14</v>
      </c>
      <c r="CJ6" s="34">
        <f t="shared" si="9"/>
        <v>283.17</v>
      </c>
      <c r="CK6" s="34">
        <f t="shared" si="9"/>
        <v>263.76</v>
      </c>
      <c r="CL6" s="33" t="str">
        <f>IF(CL7="","",IF(CL7="-","【-】","【"&amp;SUBSTITUTE(TEXT(CL7,"#,##0.00"),"-","△")&amp;"】"))</f>
        <v>【255.52】</v>
      </c>
      <c r="CM6" s="34">
        <f>IF(CM7="",NA(),CM7)</f>
        <v>53.97</v>
      </c>
      <c r="CN6" s="34" t="str">
        <f t="shared" ref="CN6:CV6" si="10">IF(CN7="",NA(),CN7)</f>
        <v>-</v>
      </c>
      <c r="CO6" s="34">
        <f t="shared" si="10"/>
        <v>49.8</v>
      </c>
      <c r="CP6" s="34">
        <f t="shared" si="10"/>
        <v>50.47</v>
      </c>
      <c r="CQ6" s="34">
        <f t="shared" si="10"/>
        <v>50.87</v>
      </c>
      <c r="CR6" s="34">
        <f t="shared" si="10"/>
        <v>45.95</v>
      </c>
      <c r="CS6" s="34">
        <f t="shared" si="10"/>
        <v>53.24</v>
      </c>
      <c r="CT6" s="34">
        <f t="shared" si="10"/>
        <v>52.31</v>
      </c>
      <c r="CU6" s="34">
        <f t="shared" si="10"/>
        <v>60.65</v>
      </c>
      <c r="CV6" s="34">
        <f t="shared" si="10"/>
        <v>51.75</v>
      </c>
      <c r="CW6" s="33" t="str">
        <f>IF(CW7="","",IF(CW7="-","【-】","【"&amp;SUBSTITUTE(TEXT(CW7,"#,##0.00"),"-","△")&amp;"】"))</f>
        <v>【52.49】</v>
      </c>
      <c r="CX6" s="34">
        <f>IF(CX7="",NA(),CX7)</f>
        <v>99.76</v>
      </c>
      <c r="CY6" s="34">
        <f t="shared" ref="CY6:DG6" si="11">IF(CY7="",NA(),CY7)</f>
        <v>66.290000000000006</v>
      </c>
      <c r="CZ6" s="34">
        <f t="shared" si="11"/>
        <v>69.34</v>
      </c>
      <c r="DA6" s="34">
        <f t="shared" si="11"/>
        <v>71.34</v>
      </c>
      <c r="DB6" s="34">
        <f t="shared" si="11"/>
        <v>70.2</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392049</v>
      </c>
      <c r="D7" s="36">
        <v>47</v>
      </c>
      <c r="E7" s="36">
        <v>17</v>
      </c>
      <c r="F7" s="36">
        <v>5</v>
      </c>
      <c r="G7" s="36">
        <v>0</v>
      </c>
      <c r="H7" s="36" t="s">
        <v>110</v>
      </c>
      <c r="I7" s="36" t="s">
        <v>111</v>
      </c>
      <c r="J7" s="36" t="s">
        <v>112</v>
      </c>
      <c r="K7" s="36" t="s">
        <v>113</v>
      </c>
      <c r="L7" s="36" t="s">
        <v>114</v>
      </c>
      <c r="M7" s="36" t="s">
        <v>115</v>
      </c>
      <c r="N7" s="37" t="s">
        <v>116</v>
      </c>
      <c r="O7" s="37" t="s">
        <v>117</v>
      </c>
      <c r="P7" s="37">
        <v>7.43</v>
      </c>
      <c r="Q7" s="37">
        <v>92.57</v>
      </c>
      <c r="R7" s="37">
        <v>2235</v>
      </c>
      <c r="S7" s="37">
        <v>47871</v>
      </c>
      <c r="T7" s="37">
        <v>125.3</v>
      </c>
      <c r="U7" s="37">
        <v>382.05</v>
      </c>
      <c r="V7" s="37">
        <v>3534</v>
      </c>
      <c r="W7" s="37">
        <v>0.93</v>
      </c>
      <c r="X7" s="37">
        <v>3800</v>
      </c>
      <c r="Y7" s="37">
        <v>88.01</v>
      </c>
      <c r="Z7" s="37">
        <v>88.04</v>
      </c>
      <c r="AA7" s="37">
        <v>87.88</v>
      </c>
      <c r="AB7" s="37">
        <v>88.23</v>
      </c>
      <c r="AC7" s="37">
        <v>85.46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606.29</v>
      </c>
      <c r="BG7" s="37">
        <v>518.1</v>
      </c>
      <c r="BH7" s="37">
        <v>1076.28</v>
      </c>
      <c r="BI7" s="37">
        <v>543.80999999999995</v>
      </c>
      <c r="BJ7" s="37">
        <v>453.54</v>
      </c>
      <c r="BK7" s="37">
        <v>1117.1099999999999</v>
      </c>
      <c r="BL7" s="37">
        <v>1044.8</v>
      </c>
      <c r="BM7" s="37">
        <v>1081.8</v>
      </c>
      <c r="BN7" s="37">
        <v>974.93</v>
      </c>
      <c r="BO7" s="37">
        <v>855.8</v>
      </c>
      <c r="BP7" s="37">
        <v>814.89</v>
      </c>
      <c r="BQ7" s="37">
        <v>119.81</v>
      </c>
      <c r="BR7" s="37">
        <v>116.88</v>
      </c>
      <c r="BS7" s="37">
        <v>105.01</v>
      </c>
      <c r="BT7" s="37">
        <v>80.53</v>
      </c>
      <c r="BU7" s="37">
        <v>80.88</v>
      </c>
      <c r="BV7" s="37">
        <v>41.04</v>
      </c>
      <c r="BW7" s="37">
        <v>50.82</v>
      </c>
      <c r="BX7" s="37">
        <v>52.19</v>
      </c>
      <c r="BY7" s="37">
        <v>55.32</v>
      </c>
      <c r="BZ7" s="37">
        <v>59.8</v>
      </c>
      <c r="CA7" s="37">
        <v>60.64</v>
      </c>
      <c r="CB7" s="37">
        <v>96.78</v>
      </c>
      <c r="CC7" s="37">
        <v>101.13</v>
      </c>
      <c r="CD7" s="37">
        <v>115.13</v>
      </c>
      <c r="CE7" s="37">
        <v>150.15</v>
      </c>
      <c r="CF7" s="37">
        <v>150</v>
      </c>
      <c r="CG7" s="37">
        <v>357.08</v>
      </c>
      <c r="CH7" s="37">
        <v>300.52</v>
      </c>
      <c r="CI7" s="37">
        <v>296.14</v>
      </c>
      <c r="CJ7" s="37">
        <v>283.17</v>
      </c>
      <c r="CK7" s="37">
        <v>263.76</v>
      </c>
      <c r="CL7" s="37">
        <v>255.52</v>
      </c>
      <c r="CM7" s="37">
        <v>53.97</v>
      </c>
      <c r="CN7" s="37" t="s">
        <v>116</v>
      </c>
      <c r="CO7" s="37">
        <v>49.8</v>
      </c>
      <c r="CP7" s="37">
        <v>50.47</v>
      </c>
      <c r="CQ7" s="37">
        <v>50.87</v>
      </c>
      <c r="CR7" s="37">
        <v>45.95</v>
      </c>
      <c r="CS7" s="37">
        <v>53.24</v>
      </c>
      <c r="CT7" s="37">
        <v>52.31</v>
      </c>
      <c r="CU7" s="37">
        <v>60.65</v>
      </c>
      <c r="CV7" s="37">
        <v>51.75</v>
      </c>
      <c r="CW7" s="37">
        <v>52.49</v>
      </c>
      <c r="CX7" s="37">
        <v>99.76</v>
      </c>
      <c r="CY7" s="37">
        <v>66.290000000000006</v>
      </c>
      <c r="CZ7" s="37">
        <v>69.34</v>
      </c>
      <c r="DA7" s="37">
        <v>71.34</v>
      </c>
      <c r="DB7" s="37">
        <v>70.2</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森岡大輔</cp:lastModifiedBy>
  <cp:lastPrinted>2019-01-28T10:13:29Z</cp:lastPrinted>
  <dcterms:created xsi:type="dcterms:W3CDTF">2018-12-03T09:29:29Z</dcterms:created>
  <dcterms:modified xsi:type="dcterms:W3CDTF">2019-01-28T23:53:01Z</dcterms:modified>
  <cp:category/>
</cp:coreProperties>
</file>