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5m5Zlkan4xJ04/xvEqXh772QQ9WseSskOTuOWVJTgPXn6/njUJNFFMWJd8zE7xf87hHRmHlmv53v4gzNcFENQ==" workbookSaltValue="3JHB0nSGC5zgZPUNkR/+7A==" workbookSpinCount="100000"/>
  <bookViews>
    <workbookView xWindow="0" yWindow="0" windowWidth="15360" windowHeight="7635"/>
  </bookViews>
  <sheets>
    <sheet name="法非適用_下水道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<sst xmlns="http://schemas.openxmlformats.org/spreadsheetml/2006/main" xmlns:r="http://schemas.openxmlformats.org/officeDocument/2006/relationships" count="123" uniqueCount="123">
  <si>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</si>
  <si>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</si>
  <si>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</si>
  <si>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</si>
  <si>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</si>
  <si>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</si>
  <si>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</si>
  <si>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</si>
  <si>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</si>
  <si>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</si>
  <si>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</si>
  <si>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</si>
  <si>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</si>
  <si>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</si>
  <si>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</si>
  <si>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</si>
  <si>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</si>
  <si>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</si>
  <si>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</si>
  <si>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</si>
  <si>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</si>
  <si>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</si>
  <si>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</si>
  <si>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</si>
  <si>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</si>
  <si>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</si>
  <si>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</si>
  <si>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</si>
  <si>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</si>
  <si>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</si>
  <si>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</si>
  <si>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</si>
  <si>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</si>
  <si>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</si>
  <si>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</si>
  <si>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</si>
  <si>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</si>
  <si>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</si>
  <si>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</si>
  <si>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</si>
  <si>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</si>
  <si>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高知県　宿毛市</t>
  </si>
  <si>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</si>
  <si>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</si>
  <si>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</si>
  <si>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</si>
  <si>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</si>
  <si>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</si>
  <si>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</si>
  <si>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</si>
  <si>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</si>
  <si>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</si>
  <si>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</si>
  <si>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</si>
  <si>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</si>
  <si>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</si>
  <si>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</si>
  <si>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</si>
  <si>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</si>
  <si>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</si>
  <si>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</si>
  <si>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</si>
  <si>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</si>
  <si>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</si>
  <si>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</si>
  <si>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</si>
  <si>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</si>
  <si>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</si>
  <si>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</si>
  <si>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</si>
  <si>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</si>
  <si>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</si>
  <si>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</si>
  <si>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</si>
  <si>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</si>
  <si>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</si>
  <si>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</si>
  <si>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</si>
  <si>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</si>
  <si>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</si>
  <si>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</si>
  <si>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</si>
  <si>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</si>
  <si>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</si>
  <si>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</si>
  <si>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</si>
  <si>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</si>
  <si>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</si>
  <si>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</si>
  <si>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</si>
  <si>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</si>
  <si>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</si>
  <si>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</si>
  <si>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</si>
  <si>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</si>
  <si>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</si>
  <si>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</si>
  <si>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</si>
  <si>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</si>
  <si>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</si>
  <si>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</si>
  <si>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</si>
  <si>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</si>
  <si>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</si>
  <si>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</si>
  <si>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</si>
  <si>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</si>
  <si>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</si>
  <si>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</si>
  <si>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</si>
  <si>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</si>
  <si>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</si>
  <si>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</si>
  <si>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</si>
  <si>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</si>
  <si>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汚水処理施設の老朽化対策はH31年度で完了予定であるが、更新未実施の管渠やﾏﾝﾎｰﾙの適切な維持のため、翌年度以降、点検調査を実施しコストの平準化を図るための計画を策定し安定経営に努めます。</t>
    <rPh sb="0" eb="2">
      <t>オスイ</t>
    </rPh>
    <rPh sb="2" eb="4">
      <t>ショリ</t>
    </rPh>
    <rPh sb="4" eb="6">
      <t>シセツ</t>
    </rPh>
    <rPh sb="7" eb="10">
      <t>ロウキュウカ</t>
    </rPh>
    <rPh sb="10" eb="12">
      <t>タイサク</t>
    </rPh>
    <rPh sb="16" eb="18">
      <t>ネンド</t>
    </rPh>
    <rPh sb="19" eb="21">
      <t>カンリョウ</t>
    </rPh>
    <rPh sb="21" eb="23">
      <t>ヨテイ</t>
    </rPh>
    <rPh sb="28" eb="30">
      <t>コウシン</t>
    </rPh>
    <rPh sb="30" eb="33">
      <t>ミジッシ</t>
    </rPh>
    <rPh sb="34" eb="35">
      <t>カン</t>
    </rPh>
    <rPh sb="35" eb="36">
      <t>キョ</t>
    </rPh>
    <rPh sb="43" eb="45">
      <t>テキセツ</t>
    </rPh>
    <rPh sb="46" eb="48">
      <t>イジ</t>
    </rPh>
    <rPh sb="52" eb="55">
      <t>ヨクネンド</t>
    </rPh>
    <rPh sb="55" eb="57">
      <t>イコウ</t>
    </rPh>
    <rPh sb="58" eb="60">
      <t>テンケン</t>
    </rPh>
    <rPh sb="60" eb="62">
      <t>チョウサ</t>
    </rPh>
    <rPh sb="63" eb="65">
      <t>ジッシ</t>
    </rPh>
    <rPh sb="70" eb="73">
      <t>ヘイジュンカ</t>
    </rPh>
    <rPh sb="74" eb="75">
      <t>ハカ</t>
    </rPh>
    <rPh sb="79" eb="81">
      <t>ケイカク</t>
    </rPh>
    <rPh sb="82" eb="84">
      <t>サクテイ</t>
    </rPh>
    <rPh sb="85" eb="87">
      <t>アンテイ</t>
    </rPh>
    <rPh sb="87" eb="89">
      <t>ケイエイ</t>
    </rPh>
    <rPh sb="90" eb="91">
      <t>ツト</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</si>
  <si>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</si>
  <si>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</si>
  <si>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</si>
  <si>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</si>
  <si>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</si>
  <si>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経営の安定・健全化を目的に、集落排水事業から公共下水道事業への統合へ向け、取り組みを進めます。</t>
    <rPh sb="0" eb="2">
      <t>ケイエイ</t>
    </rPh>
    <rPh sb="3" eb="5">
      <t>アンテイ</t>
    </rPh>
    <rPh sb="6" eb="9">
      <t>ケンゼンカ</t>
    </rPh>
    <rPh sb="10" eb="12">
      <t>モクテキ</t>
    </rPh>
    <rPh sb="14" eb="16">
      <t>シュウラク</t>
    </rPh>
    <rPh sb="16" eb="18">
      <t>ハイスイ</t>
    </rPh>
    <rPh sb="18" eb="20">
      <t>ジギョウ</t>
    </rPh>
    <rPh sb="22" eb="24">
      <t>コウキョウ</t>
    </rPh>
    <rPh sb="24" eb="26">
      <t>ゲスイ</t>
    </rPh>
    <rPh sb="26" eb="27">
      <t>ドウ</t>
    </rPh>
    <rPh sb="27" eb="29">
      <t>ジギョウ</t>
    </rPh>
    <rPh sb="31" eb="33">
      <t>トウゴウ</t>
    </rPh>
    <rPh sb="34" eb="35">
      <t>ム</t>
    </rPh>
    <rPh sb="37" eb="38">
      <t>ト</t>
    </rPh>
    <rPh sb="39" eb="40">
      <t>ク</t>
    </rPh>
    <rPh sb="42" eb="43">
      <t>スス</t>
    </rPh>
    <phoneticPr fontId="1"/>
  </si>
  <si>
    <t>収益的収支比率は、前年同様の低い値となっているが、経費回収率はかろうじて健全な値を保持しています。
これは、施設利用率の安定や水洗化率の確実な向上があり、維持経費を節減出来ているから持続できています。
集落排水事業は小集落の規模で経営しているため、今後、更なる人口減少を考慮すると、更なる経営努力が望まれます。
健全性・効率性の観点からも、出来る限り早い段階で公共下水道事業との統合計画を進め、維持・修繕経費、汚水処理経費の削減に努めなければなりません。</t>
    <rPh sb="0" eb="3">
      <t>シュウエキテキ</t>
    </rPh>
    <rPh sb="3" eb="5">
      <t>シュウシ</t>
    </rPh>
    <rPh sb="5" eb="7">
      <t>ヒリツ</t>
    </rPh>
    <rPh sb="9" eb="11">
      <t>ゼンネン</t>
    </rPh>
    <rPh sb="11" eb="13">
      <t>ドウヨウ</t>
    </rPh>
    <rPh sb="14" eb="15">
      <t>ヒク</t>
    </rPh>
    <rPh sb="16" eb="17">
      <t>アタイ</t>
    </rPh>
    <rPh sb="25" eb="27">
      <t>ケイヒ</t>
    </rPh>
    <rPh sb="27" eb="29">
      <t>カイシュウ</t>
    </rPh>
    <rPh sb="29" eb="30">
      <t>リツ</t>
    </rPh>
    <rPh sb="36" eb="38">
      <t>ケンゼン</t>
    </rPh>
    <rPh sb="39" eb="40">
      <t>アタイ</t>
    </rPh>
    <rPh sb="41" eb="43">
      <t>ホジ</t>
    </rPh>
    <rPh sb="54" eb="56">
      <t>シセツ</t>
    </rPh>
    <rPh sb="56" eb="59">
      <t>リヨウリツ</t>
    </rPh>
    <rPh sb="60" eb="62">
      <t>アンテイ</t>
    </rPh>
    <rPh sb="63" eb="66">
      <t>スイセンカ</t>
    </rPh>
    <rPh sb="66" eb="67">
      <t>リツ</t>
    </rPh>
    <rPh sb="68" eb="70">
      <t>カクジツ</t>
    </rPh>
    <rPh sb="71" eb="73">
      <t>コウジョウ</t>
    </rPh>
    <rPh sb="77" eb="79">
      <t>イジ</t>
    </rPh>
    <rPh sb="79" eb="81">
      <t>ケイヒ</t>
    </rPh>
    <rPh sb="82" eb="84">
      <t>セツゲン</t>
    </rPh>
    <rPh sb="84" eb="85">
      <t>デ</t>
    </rPh>
    <rPh sb="85" eb="86">
      <t>キ</t>
    </rPh>
    <rPh sb="91" eb="93">
      <t>ジゾク</t>
    </rPh>
    <rPh sb="102" eb="104">
      <t>シュウラク</t>
    </rPh>
    <rPh sb="104" eb="106">
      <t>ハイスイ</t>
    </rPh>
    <rPh sb="106" eb="108">
      <t>ジギョウ</t>
    </rPh>
    <rPh sb="109" eb="112">
      <t>ショウシュウラク</t>
    </rPh>
    <rPh sb="113" eb="115">
      <t>キボ</t>
    </rPh>
    <rPh sb="116" eb="118">
      <t>ケイエイ</t>
    </rPh>
    <rPh sb="125" eb="127">
      <t>コンゴ</t>
    </rPh>
    <rPh sb="128" eb="129">
      <t>サラ</t>
    </rPh>
    <rPh sb="131" eb="134">
      <t>ジンコウゲン</t>
    </rPh>
    <rPh sb="134" eb="135">
      <t>ショウ</t>
    </rPh>
    <rPh sb="136" eb="138">
      <t>コウリョ</t>
    </rPh>
    <rPh sb="142" eb="143">
      <t>サラ</t>
    </rPh>
    <rPh sb="145" eb="147">
      <t>ケイエイ</t>
    </rPh>
    <rPh sb="147" eb="149">
      <t>ドリョク</t>
    </rPh>
    <rPh sb="150" eb="151">
      <t>ノゾ</t>
    </rPh>
    <rPh sb="157" eb="160">
      <t>ケンゼンセイ</t>
    </rPh>
    <rPh sb="161" eb="164">
      <t>コウリツセイ</t>
    </rPh>
    <rPh sb="165" eb="167">
      <t>カンテン</t>
    </rPh>
    <rPh sb="171" eb="173">
      <t>デキ</t>
    </rPh>
    <rPh sb="174" eb="175">
      <t>カギ</t>
    </rPh>
    <rPh sb="176" eb="177">
      <t>ハヤ</t>
    </rPh>
    <rPh sb="178" eb="180">
      <t>ダンカイ</t>
    </rPh>
    <rPh sb="181" eb="183">
      <t>コウキョウ</t>
    </rPh>
    <rPh sb="183" eb="186">
      <t>ゲスイドウ</t>
    </rPh>
    <rPh sb="186" eb="188">
      <t>ジギョウ</t>
    </rPh>
    <rPh sb="190" eb="192">
      <t>トウゴウ</t>
    </rPh>
    <rPh sb="192" eb="194">
      <t>ケイカク</t>
    </rPh>
    <rPh sb="195" eb="196">
      <t>スス</t>
    </rPh>
    <rPh sb="198" eb="200">
      <t>イジ</t>
    </rPh>
    <rPh sb="201" eb="203">
      <t>シュウゼン</t>
    </rPh>
    <rPh sb="203" eb="205">
      <t>ケイヒ</t>
    </rPh>
    <rPh sb="206" eb="208">
      <t>オスイ</t>
    </rPh>
    <rPh sb="208" eb="210">
      <t>ショリ</t>
    </rPh>
    <rPh sb="210" eb="212">
      <t>ケイヒ</t>
    </rPh>
    <rPh sb="213" eb="215">
      <t>サクゲン</t>
    </rPh>
    <rPh sb="216" eb="217">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</si>
</sst>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0.14000000000000001</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3.e-002</c:v>
                </c:pt>
                <c:pt idx="1">
                  <c:v>2.e-002</c:v>
                </c:pt>
                <c:pt idx="2">
                  <c:v>1.e-002</c:v>
                </c:pt>
                <c:pt idx="3">
                  <c:v>2.0499999999999998</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57.61</c:v>
                </c:pt>
                <c:pt idx="1">
                  <c:v>57.61</c:v>
                </c:pt>
                <c:pt idx="2">
                  <c:v>57.61</c:v>
                </c:pt>
                <c:pt idx="3">
                  <c:v>57.61</c:v>
                </c:pt>
                <c:pt idx="4">
                  <c:v>57.61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53.78</c:v>
                </c:pt>
                <c:pt idx="1">
                  <c:v>53.24</c:v>
                </c:pt>
                <c:pt idx="2">
                  <c:v>52.31</c:v>
                </c:pt>
                <c:pt idx="3">
                  <c:v>60.65</c:v>
                </c:pt>
                <c:pt idx="4">
                  <c:v>51.75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72.849999999999994</c:v>
                </c:pt>
                <c:pt idx="1">
                  <c:v>72.849999999999994</c:v>
                </c:pt>
                <c:pt idx="2">
                  <c:v>73.98</c:v>
                </c:pt>
                <c:pt idx="3">
                  <c:v>75.099999999999994</c:v>
                </c:pt>
                <c:pt idx="4">
                  <c:v>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84.06</c:v>
                </c:pt>
                <c:pt idx="1">
                  <c:v>84.07</c:v>
                </c:pt>
                <c:pt idx="2">
                  <c:v>84.32</c:v>
                </c:pt>
                <c:pt idx="3">
                  <c:v>84.58</c:v>
                </c:pt>
                <c:pt idx="4">
                  <c:v>84.84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70.5</c:v>
                </c:pt>
                <c:pt idx="1">
                  <c:v>91.14</c:v>
                </c:pt>
                <c:pt idx="2">
                  <c:v>95.71</c:v>
                </c:pt>
                <c:pt idx="3">
                  <c:v>46.1</c:v>
                </c:pt>
                <c:pt idx="4">
                  <c:v>36.42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41.43</c:v>
                </c:pt>
                <c:pt idx="4" formatCode="#,##0.00;&quot;△&quot;#,##0.00;&quot;-&quot;">
                  <c:v>40.409999999999997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1126.77</c:v>
                </c:pt>
                <c:pt idx="1">
                  <c:v>1044.8</c:v>
                </c:pt>
                <c:pt idx="2">
                  <c:v>1081.8</c:v>
                </c:pt>
                <c:pt idx="3">
                  <c:v>974.93</c:v>
                </c:pt>
                <c:pt idx="4">
                  <c:v>855.8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109.1</c:v>
                </c:pt>
                <c:pt idx="1">
                  <c:v>68.47</c:v>
                </c:pt>
                <c:pt idx="2">
                  <c:v>109.96</c:v>
                </c:pt>
                <c:pt idx="3">
                  <c:v>64.760000000000005</c:v>
                </c:pt>
                <c:pt idx="4">
                  <c:v>108.64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50.9</c:v>
                </c:pt>
                <c:pt idx="1">
                  <c:v>50.82</c:v>
                </c:pt>
                <c:pt idx="2">
                  <c:v>52.19</c:v>
                </c:pt>
                <c:pt idx="3">
                  <c:v>55.32</c:v>
                </c:pt>
                <c:pt idx="4">
                  <c:v>59.8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114.08</c:v>
                </c:pt>
                <c:pt idx="1">
                  <c:v>186.9</c:v>
                </c:pt>
                <c:pt idx="2">
                  <c:v>118.33</c:v>
                </c:pt>
                <c:pt idx="3">
                  <c:v>201.11</c:v>
                </c:pt>
                <c:pt idx="4">
                  <c:v>120.35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293.27</c:v>
                </c:pt>
                <c:pt idx="1">
                  <c:v>300.52</c:v>
                </c:pt>
                <c:pt idx="2">
                  <c:v>296.14</c:v>
                </c:pt>
                <c:pt idx="3">
                  <c:v>283.17</c:v>
                </c:pt>
                <c:pt idx="4">
                  <c:v>263.76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【814.89】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【255.52】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J43"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4</v>
      </c>
      <c r="Q7" s="5"/>
      <c r="R7" s="5"/>
      <c r="S7" s="5"/>
      <c r="T7" s="5"/>
      <c r="U7" s="5"/>
      <c r="V7" s="5"/>
      <c r="W7" s="5" t="s">
        <v>14</v>
      </c>
      <c r="X7" s="5"/>
      <c r="Y7" s="5"/>
      <c r="Z7" s="5"/>
      <c r="AA7" s="5"/>
      <c r="AB7" s="5"/>
      <c r="AC7" s="5"/>
      <c r="AD7" s="5" t="s">
        <v>3</v>
      </c>
      <c r="AE7" s="5"/>
      <c r="AF7" s="5"/>
      <c r="AG7" s="5"/>
      <c r="AH7" s="5"/>
      <c r="AI7" s="5"/>
      <c r="AJ7" s="5"/>
      <c r="AK7" s="3"/>
      <c r="AL7" s="5" t="s">
        <v>15</v>
      </c>
      <c r="AM7" s="5"/>
      <c r="AN7" s="5"/>
      <c r="AO7" s="5"/>
      <c r="AP7" s="5"/>
      <c r="AQ7" s="5"/>
      <c r="AR7" s="5"/>
      <c r="AS7" s="5"/>
      <c r="AT7" s="5" t="s">
        <v>11</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20943</v>
      </c>
      <c r="AM8" s="21"/>
      <c r="AN8" s="21"/>
      <c r="AO8" s="21"/>
      <c r="AP8" s="21"/>
      <c r="AQ8" s="21"/>
      <c r="AR8" s="21"/>
      <c r="AS8" s="21"/>
      <c r="AT8" s="7">
        <f>データ!T6</f>
        <v>286.2</v>
      </c>
      <c r="AU8" s="7"/>
      <c r="AV8" s="7"/>
      <c r="AW8" s="7"/>
      <c r="AX8" s="7"/>
      <c r="AY8" s="7"/>
      <c r="AZ8" s="7"/>
      <c r="BA8" s="7"/>
      <c r="BB8" s="7">
        <f>データ!U6</f>
        <v>73.180000000000007</v>
      </c>
      <c r="BC8" s="7"/>
      <c r="BD8" s="7"/>
      <c r="BE8" s="7"/>
      <c r="BF8" s="7"/>
      <c r="BG8" s="7"/>
      <c r="BH8" s="7"/>
      <c r="BI8" s="7"/>
      <c r="BJ8" s="3"/>
      <c r="BK8" s="3"/>
      <c r="BL8" s="27" t="s">
        <v>12</v>
      </c>
      <c r="BM8" s="37"/>
      <c r="BN8" s="44" t="s">
        <v>19</v>
      </c>
      <c r="BO8" s="47"/>
      <c r="BP8" s="47"/>
      <c r="BQ8" s="47"/>
      <c r="BR8" s="47"/>
      <c r="BS8" s="47"/>
      <c r="BT8" s="47"/>
      <c r="BU8" s="47"/>
      <c r="BV8" s="47"/>
      <c r="BW8" s="47"/>
      <c r="BX8" s="47"/>
      <c r="BY8" s="51"/>
    </row>
    <row r="9" spans="1:78" ht="18.75" customHeight="1">
      <c r="A9" s="2"/>
      <c r="B9" s="5" t="s">
        <v>21</v>
      </c>
      <c r="C9" s="5"/>
      <c r="D9" s="5"/>
      <c r="E9" s="5"/>
      <c r="F9" s="5"/>
      <c r="G9" s="5"/>
      <c r="H9" s="5"/>
      <c r="I9" s="5" t="s">
        <v>22</v>
      </c>
      <c r="J9" s="5"/>
      <c r="K9" s="5"/>
      <c r="L9" s="5"/>
      <c r="M9" s="5"/>
      <c r="N9" s="5"/>
      <c r="O9" s="5"/>
      <c r="P9" s="5" t="s">
        <v>25</v>
      </c>
      <c r="Q9" s="5"/>
      <c r="R9" s="5"/>
      <c r="S9" s="5"/>
      <c r="T9" s="5"/>
      <c r="U9" s="5"/>
      <c r="V9" s="5"/>
      <c r="W9" s="5" t="s">
        <v>28</v>
      </c>
      <c r="X9" s="5"/>
      <c r="Y9" s="5"/>
      <c r="Z9" s="5"/>
      <c r="AA9" s="5"/>
      <c r="AB9" s="5"/>
      <c r="AC9" s="5"/>
      <c r="AD9" s="5" t="s">
        <v>20</v>
      </c>
      <c r="AE9" s="5"/>
      <c r="AF9" s="5"/>
      <c r="AG9" s="5"/>
      <c r="AH9" s="5"/>
      <c r="AI9" s="5"/>
      <c r="AJ9" s="5"/>
      <c r="AK9" s="3"/>
      <c r="AL9" s="5" t="s">
        <v>29</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2.39</v>
      </c>
      <c r="Q10" s="7"/>
      <c r="R10" s="7"/>
      <c r="S10" s="7"/>
      <c r="T10" s="7"/>
      <c r="U10" s="7"/>
      <c r="V10" s="7"/>
      <c r="W10" s="7">
        <f>データ!Q6</f>
        <v>84.68</v>
      </c>
      <c r="X10" s="7"/>
      <c r="Y10" s="7"/>
      <c r="Z10" s="7"/>
      <c r="AA10" s="7"/>
      <c r="AB10" s="7"/>
      <c r="AC10" s="7"/>
      <c r="AD10" s="21">
        <f>データ!R6</f>
        <v>2270</v>
      </c>
      <c r="AE10" s="21"/>
      <c r="AF10" s="21"/>
      <c r="AG10" s="21"/>
      <c r="AH10" s="21"/>
      <c r="AI10" s="21"/>
      <c r="AJ10" s="21"/>
      <c r="AK10" s="2"/>
      <c r="AL10" s="21">
        <f>データ!V6</f>
        <v>500</v>
      </c>
      <c r="AM10" s="21"/>
      <c r="AN10" s="21"/>
      <c r="AO10" s="21"/>
      <c r="AP10" s="21"/>
      <c r="AQ10" s="21"/>
      <c r="AR10" s="21"/>
      <c r="AS10" s="21"/>
      <c r="AT10" s="7">
        <f>データ!W6</f>
        <v>0.12</v>
      </c>
      <c r="AU10" s="7"/>
      <c r="AV10" s="7"/>
      <c r="AW10" s="7"/>
      <c r="AX10" s="7"/>
      <c r="AY10" s="7"/>
      <c r="AZ10" s="7"/>
      <c r="BA10" s="7"/>
      <c r="BB10" s="7">
        <f>データ!X6</f>
        <v>4166.67</v>
      </c>
      <c r="BC10" s="7"/>
      <c r="BD10" s="7"/>
      <c r="BE10" s="7"/>
      <c r="BF10" s="7"/>
      <c r="BG10" s="7"/>
      <c r="BH10" s="7"/>
      <c r="BI10" s="7"/>
      <c r="BJ10" s="2"/>
      <c r="BK10" s="2"/>
      <c r="BL10" s="29" t="s">
        <v>38</v>
      </c>
      <c r="BM10" s="39"/>
      <c r="BN10" s="46" t="s">
        <v>43</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47</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122</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49</v>
      </c>
      <c r="D34" s="16"/>
      <c r="E34" s="16"/>
      <c r="F34" s="16"/>
      <c r="G34" s="16"/>
      <c r="H34" s="16"/>
      <c r="I34" s="16"/>
      <c r="J34" s="16"/>
      <c r="K34" s="16"/>
      <c r="L34" s="16"/>
      <c r="M34" s="16"/>
      <c r="N34" s="16"/>
      <c r="O34" s="16"/>
      <c r="P34" s="16"/>
      <c r="Q34" s="19"/>
      <c r="R34" s="16" t="s">
        <v>48</v>
      </c>
      <c r="S34" s="16"/>
      <c r="T34" s="16"/>
      <c r="U34" s="16"/>
      <c r="V34" s="16"/>
      <c r="W34" s="16"/>
      <c r="X34" s="16"/>
      <c r="Y34" s="16"/>
      <c r="Z34" s="16"/>
      <c r="AA34" s="16"/>
      <c r="AB34" s="16"/>
      <c r="AC34" s="16"/>
      <c r="AD34" s="16"/>
      <c r="AE34" s="16"/>
      <c r="AF34" s="19"/>
      <c r="AG34" s="16" t="s">
        <v>51</v>
      </c>
      <c r="AH34" s="16"/>
      <c r="AI34" s="16"/>
      <c r="AJ34" s="16"/>
      <c r="AK34" s="16"/>
      <c r="AL34" s="16"/>
      <c r="AM34" s="16"/>
      <c r="AN34" s="16"/>
      <c r="AO34" s="16"/>
      <c r="AP34" s="16"/>
      <c r="AQ34" s="16"/>
      <c r="AR34" s="16"/>
      <c r="AS34" s="16"/>
      <c r="AT34" s="16"/>
      <c r="AU34" s="19"/>
      <c r="AV34" s="16" t="s">
        <v>40</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53</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115</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6</v>
      </c>
      <c r="D56" s="16"/>
      <c r="E56" s="16"/>
      <c r="F56" s="16"/>
      <c r="G56" s="16"/>
      <c r="H56" s="16"/>
      <c r="I56" s="16"/>
      <c r="J56" s="16"/>
      <c r="K56" s="16"/>
      <c r="L56" s="16"/>
      <c r="M56" s="16"/>
      <c r="N56" s="16"/>
      <c r="O56" s="16"/>
      <c r="P56" s="16"/>
      <c r="Q56" s="19"/>
      <c r="R56" s="16" t="s">
        <v>30</v>
      </c>
      <c r="S56" s="16"/>
      <c r="T56" s="16"/>
      <c r="U56" s="16"/>
      <c r="V56" s="16"/>
      <c r="W56" s="16"/>
      <c r="X56" s="16"/>
      <c r="Y56" s="16"/>
      <c r="Z56" s="16"/>
      <c r="AA56" s="16"/>
      <c r="AB56" s="16"/>
      <c r="AC56" s="16"/>
      <c r="AD56" s="16"/>
      <c r="AE56" s="16"/>
      <c r="AF56" s="19"/>
      <c r="AG56" s="16" t="s">
        <v>45</v>
      </c>
      <c r="AH56" s="16"/>
      <c r="AI56" s="16"/>
      <c r="AJ56" s="16"/>
      <c r="AK56" s="16"/>
      <c r="AL56" s="16"/>
      <c r="AM56" s="16"/>
      <c r="AN56" s="16"/>
      <c r="AO56" s="16"/>
      <c r="AP56" s="16"/>
      <c r="AQ56" s="16"/>
      <c r="AR56" s="16"/>
      <c r="AS56" s="16"/>
      <c r="AT56" s="16"/>
      <c r="AU56" s="19"/>
      <c r="AV56" s="16" t="s">
        <v>54</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121</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57</v>
      </c>
      <c r="D79" s="16"/>
      <c r="E79" s="16"/>
      <c r="F79" s="16"/>
      <c r="G79" s="16"/>
      <c r="H79" s="16"/>
      <c r="I79" s="16"/>
      <c r="J79" s="16"/>
      <c r="K79" s="16"/>
      <c r="L79" s="16"/>
      <c r="M79" s="16"/>
      <c r="N79" s="16"/>
      <c r="O79" s="16"/>
      <c r="P79" s="16"/>
      <c r="Q79" s="16"/>
      <c r="R79" s="16"/>
      <c r="S79" s="16"/>
      <c r="T79" s="16"/>
      <c r="U79" s="19"/>
      <c r="V79" s="19"/>
      <c r="W79" s="16" t="s">
        <v>59</v>
      </c>
      <c r="X79" s="16"/>
      <c r="Y79" s="16"/>
      <c r="Z79" s="16"/>
      <c r="AA79" s="16"/>
      <c r="AB79" s="16"/>
      <c r="AC79" s="16"/>
      <c r="AD79" s="16"/>
      <c r="AE79" s="16"/>
      <c r="AF79" s="16"/>
      <c r="AG79" s="16"/>
      <c r="AH79" s="16"/>
      <c r="AI79" s="16"/>
      <c r="AJ79" s="16"/>
      <c r="AK79" s="16"/>
      <c r="AL79" s="16"/>
      <c r="AM79" s="16"/>
      <c r="AN79" s="16"/>
      <c r="AO79" s="19"/>
      <c r="AP79" s="19"/>
      <c r="AQ79" s="16" t="s">
        <v>60</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61</v>
      </c>
    </row>
    <row r="84" spans="1:78">
      <c r="C84" s="2" t="s">
        <v>62</v>
      </c>
    </row>
    <row r="85" spans="1:78" hidden="1">
      <c r="B85" s="12" t="s">
        <v>63</v>
      </c>
      <c r="C85" s="12"/>
      <c r="D85" s="12"/>
      <c r="E85" s="12" t="s">
        <v>64</v>
      </c>
      <c r="F85" s="12" t="s">
        <v>65</v>
      </c>
      <c r="G85" s="12" t="s">
        <v>66</v>
      </c>
      <c r="H85" s="12" t="s">
        <v>52</v>
      </c>
      <c r="I85" s="12" t="s">
        <v>8</v>
      </c>
      <c r="J85" s="12" t="s">
        <v>67</v>
      </c>
      <c r="K85" s="12" t="s">
        <v>68</v>
      </c>
      <c r="L85" s="12" t="s">
        <v>33</v>
      </c>
      <c r="M85" s="12" t="s">
        <v>36</v>
      </c>
      <c r="N85" s="12" t="s">
        <v>69</v>
      </c>
      <c r="O85" s="12" t="s">
        <v>58</v>
      </c>
    </row>
    <row r="86" spans="1:78" hidden="1">
      <c r="B86" s="12"/>
      <c r="C86" s="12"/>
      <c r="D86" s="12"/>
      <c r="E86" s="12" t="str">
        <f>データ!AI6</f>
        <v/>
      </c>
      <c r="F86" s="12" t="s">
        <v>44</v>
      </c>
      <c r="G86" s="12" t="s">
        <v>44</v>
      </c>
      <c r="H86" s="12" t="str">
        <f>データ!BP6</f>
        <v>【814.89】</v>
      </c>
      <c r="I86" s="12" t="str">
        <f>データ!CA6</f>
        <v>【60.64】</v>
      </c>
      <c r="J86" s="12" t="str">
        <f>データ!CL6</f>
        <v>【255.52】</v>
      </c>
      <c r="K86" s="12" t="str">
        <f>データ!CW6</f>
        <v>【52.49】</v>
      </c>
      <c r="L86" s="12" t="str">
        <f>データ!DH6</f>
        <v>【85.49】</v>
      </c>
      <c r="M86" s="12" t="s">
        <v>44</v>
      </c>
      <c r="N86" s="12" t="s">
        <v>44</v>
      </c>
      <c r="O86" s="12" t="str">
        <f>データ!EO6</f>
        <v>【0.11】</v>
      </c>
    </row>
  </sheetData>
  <sheetProtection algorithmName="SHA-512" hashValue="vLJyAqC5FNMh+nspQeQuXBlMpJdZAbFT2ZAmognX3cNy+iXAbnklwdJdfeAoJheMG32IvrDm9nR2jGAADG1ohA==" saltValue="aFmPK7oRi7C9mBwXCrkMdA=="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56</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39</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32</v>
      </c>
      <c r="C3" s="61" t="s">
        <v>71</v>
      </c>
      <c r="D3" s="61" t="s">
        <v>50</v>
      </c>
      <c r="E3" s="61" t="s">
        <v>2</v>
      </c>
      <c r="F3" s="61" t="s">
        <v>1</v>
      </c>
      <c r="G3" s="61" t="s">
        <v>23</v>
      </c>
      <c r="H3" s="67" t="s">
        <v>55</v>
      </c>
      <c r="I3" s="70"/>
      <c r="J3" s="70"/>
      <c r="K3" s="70"/>
      <c r="L3" s="70"/>
      <c r="M3" s="70"/>
      <c r="N3" s="70"/>
      <c r="O3" s="70"/>
      <c r="P3" s="70"/>
      <c r="Q3" s="70"/>
      <c r="R3" s="70"/>
      <c r="S3" s="70"/>
      <c r="T3" s="70"/>
      <c r="U3" s="70"/>
      <c r="V3" s="70"/>
      <c r="W3" s="70"/>
      <c r="X3" s="75"/>
      <c r="Y3" s="78" t="s">
        <v>72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73</v>
      </c>
      <c r="B4" s="62"/>
      <c r="C4" s="62"/>
      <c r="D4" s="62"/>
      <c r="E4" s="62"/>
      <c r="F4" s="62"/>
      <c r="G4" s="62"/>
      <c r="H4" s="68"/>
      <c r="I4" s="71"/>
      <c r="J4" s="71"/>
      <c r="K4" s="71"/>
      <c r="L4" s="71"/>
      <c r="M4" s="71"/>
      <c r="N4" s="71"/>
      <c r="O4" s="71"/>
      <c r="P4" s="71"/>
      <c r="Q4" s="71"/>
      <c r="R4" s="71"/>
      <c r="S4" s="71"/>
      <c r="T4" s="71"/>
      <c r="U4" s="71"/>
      <c r="V4" s="71"/>
      <c r="W4" s="71"/>
      <c r="X4" s="76"/>
      <c r="Y4" s="79" t="s">
        <v>24</v>
      </c>
      <c r="Z4" s="79"/>
      <c r="AA4" s="79"/>
      <c r="AB4" s="79"/>
      <c r="AC4" s="79"/>
      <c r="AD4" s="79"/>
      <c r="AE4" s="79"/>
      <c r="AF4" s="79"/>
      <c r="AG4" s="79"/>
      <c r="AH4" s="79"/>
      <c r="AI4" s="79"/>
      <c r="AJ4" s="79" t="s">
        <v>74</v>
      </c>
      <c r="AK4" s="79"/>
      <c r="AL4" s="79"/>
      <c r="AM4" s="79"/>
      <c r="AN4" s="79"/>
      <c r="AO4" s="79"/>
      <c r="AP4" s="79"/>
      <c r="AQ4" s="79"/>
      <c r="AR4" s="79"/>
      <c r="AS4" s="79"/>
      <c r="AT4" s="79"/>
      <c r="AU4" s="79" t="s">
        <v>27</v>
      </c>
      <c r="AV4" s="79"/>
      <c r="AW4" s="79"/>
      <c r="AX4" s="79"/>
      <c r="AY4" s="79"/>
      <c r="AZ4" s="79"/>
      <c r="BA4" s="79"/>
      <c r="BB4" s="79"/>
      <c r="BC4" s="79"/>
      <c r="BD4" s="79"/>
      <c r="BE4" s="79"/>
      <c r="BF4" s="79" t="s">
        <v>75</v>
      </c>
      <c r="BG4" s="79"/>
      <c r="BH4" s="79"/>
      <c r="BI4" s="79"/>
      <c r="BJ4" s="79"/>
      <c r="BK4" s="79"/>
      <c r="BL4" s="79"/>
      <c r="BM4" s="79"/>
      <c r="BN4" s="79"/>
      <c r="BO4" s="79"/>
      <c r="BP4" s="79"/>
      <c r="BQ4" s="79" t="s">
        <v>76</v>
      </c>
      <c r="BR4" s="79"/>
      <c r="BS4" s="79"/>
      <c r="BT4" s="79"/>
      <c r="BU4" s="79"/>
      <c r="BV4" s="79"/>
      <c r="BW4" s="79"/>
      <c r="BX4" s="79"/>
      <c r="BY4" s="79"/>
      <c r="BZ4" s="79"/>
      <c r="CA4" s="79"/>
      <c r="CB4" s="79" t="s">
        <v>77</v>
      </c>
      <c r="CC4" s="79"/>
      <c r="CD4" s="79"/>
      <c r="CE4" s="79"/>
      <c r="CF4" s="79"/>
      <c r="CG4" s="79"/>
      <c r="CH4" s="79"/>
      <c r="CI4" s="79"/>
      <c r="CJ4" s="79"/>
      <c r="CK4" s="79"/>
      <c r="CL4" s="79"/>
      <c r="CM4" s="79" t="s">
        <v>79</v>
      </c>
      <c r="CN4" s="79"/>
      <c r="CO4" s="79"/>
      <c r="CP4" s="79"/>
      <c r="CQ4" s="79"/>
      <c r="CR4" s="79"/>
      <c r="CS4" s="79"/>
      <c r="CT4" s="79"/>
      <c r="CU4" s="79"/>
      <c r="CV4" s="79"/>
      <c r="CW4" s="79"/>
      <c r="CX4" s="79" t="s">
        <v>80</v>
      </c>
      <c r="CY4" s="79"/>
      <c r="CZ4" s="79"/>
      <c r="DA4" s="79"/>
      <c r="DB4" s="79"/>
      <c r="DC4" s="79"/>
      <c r="DD4" s="79"/>
      <c r="DE4" s="79"/>
      <c r="DF4" s="79"/>
      <c r="DG4" s="79"/>
      <c r="DH4" s="79"/>
      <c r="DI4" s="79" t="s">
        <v>81</v>
      </c>
      <c r="DJ4" s="79"/>
      <c r="DK4" s="79"/>
      <c r="DL4" s="79"/>
      <c r="DM4" s="79"/>
      <c r="DN4" s="79"/>
      <c r="DO4" s="79"/>
      <c r="DP4" s="79"/>
      <c r="DQ4" s="79"/>
      <c r="DR4" s="79"/>
      <c r="DS4" s="79"/>
      <c r="DT4" s="79" t="s">
        <v>82</v>
      </c>
      <c r="DU4" s="79"/>
      <c r="DV4" s="79"/>
      <c r="DW4" s="79"/>
      <c r="DX4" s="79"/>
      <c r="DY4" s="79"/>
      <c r="DZ4" s="79"/>
      <c r="EA4" s="79"/>
      <c r="EB4" s="79"/>
      <c r="EC4" s="79"/>
      <c r="ED4" s="79"/>
      <c r="EE4" s="79" t="s">
        <v>83</v>
      </c>
      <c r="EF4" s="79"/>
      <c r="EG4" s="79"/>
      <c r="EH4" s="79"/>
      <c r="EI4" s="79"/>
      <c r="EJ4" s="79"/>
      <c r="EK4" s="79"/>
      <c r="EL4" s="79"/>
      <c r="EM4" s="79"/>
      <c r="EN4" s="79"/>
      <c r="EO4" s="79"/>
    </row>
    <row r="5" spans="1:145">
      <c r="A5" s="59" t="s">
        <v>84</v>
      </c>
      <c r="B5" s="63"/>
      <c r="C5" s="63"/>
      <c r="D5" s="63"/>
      <c r="E5" s="63"/>
      <c r="F5" s="63"/>
      <c r="G5" s="63"/>
      <c r="H5" s="69" t="s">
        <v>70</v>
      </c>
      <c r="I5" s="69" t="s">
        <v>85</v>
      </c>
      <c r="J5" s="69" t="s">
        <v>86</v>
      </c>
      <c r="K5" s="69" t="s">
        <v>87</v>
      </c>
      <c r="L5" s="69" t="s">
        <v>88</v>
      </c>
      <c r="M5" s="69" t="s">
        <v>3</v>
      </c>
      <c r="N5" s="69" t="s">
        <v>89</v>
      </c>
      <c r="O5" s="69" t="s">
        <v>90</v>
      </c>
      <c r="P5" s="69" t="s">
        <v>91</v>
      </c>
      <c r="Q5" s="69" t="s">
        <v>92</v>
      </c>
      <c r="R5" s="69" t="s">
        <v>5</v>
      </c>
      <c r="S5" s="69" t="s">
        <v>93</v>
      </c>
      <c r="T5" s="69" t="s">
        <v>94</v>
      </c>
      <c r="U5" s="69" t="s">
        <v>78</v>
      </c>
      <c r="V5" s="69" t="s">
        <v>95</v>
      </c>
      <c r="W5" s="69" t="s">
        <v>96</v>
      </c>
      <c r="X5" s="69" t="s">
        <v>97</v>
      </c>
      <c r="Y5" s="69" t="s">
        <v>98</v>
      </c>
      <c r="Z5" s="69" t="s">
        <v>42</v>
      </c>
      <c r="AA5" s="69" t="s">
        <v>99</v>
      </c>
      <c r="AB5" s="69" t="s">
        <v>100</v>
      </c>
      <c r="AC5" s="69" t="s">
        <v>101</v>
      </c>
      <c r="AD5" s="69" t="s">
        <v>103</v>
      </c>
      <c r="AE5" s="69" t="s">
        <v>104</v>
      </c>
      <c r="AF5" s="69" t="s">
        <v>105</v>
      </c>
      <c r="AG5" s="69" t="s">
        <v>106</v>
      </c>
      <c r="AH5" s="69" t="s">
        <v>107</v>
      </c>
      <c r="AI5" s="69" t="s">
        <v>63</v>
      </c>
      <c r="AJ5" s="69" t="s">
        <v>98</v>
      </c>
      <c r="AK5" s="69" t="s">
        <v>42</v>
      </c>
      <c r="AL5" s="69" t="s">
        <v>99</v>
      </c>
      <c r="AM5" s="69" t="s">
        <v>100</v>
      </c>
      <c r="AN5" s="69" t="s">
        <v>101</v>
      </c>
      <c r="AO5" s="69" t="s">
        <v>103</v>
      </c>
      <c r="AP5" s="69" t="s">
        <v>104</v>
      </c>
      <c r="AQ5" s="69" t="s">
        <v>105</v>
      </c>
      <c r="AR5" s="69" t="s">
        <v>106</v>
      </c>
      <c r="AS5" s="69" t="s">
        <v>107</v>
      </c>
      <c r="AT5" s="69" t="s">
        <v>102</v>
      </c>
      <c r="AU5" s="69" t="s">
        <v>98</v>
      </c>
      <c r="AV5" s="69" t="s">
        <v>42</v>
      </c>
      <c r="AW5" s="69" t="s">
        <v>99</v>
      </c>
      <c r="AX5" s="69" t="s">
        <v>100</v>
      </c>
      <c r="AY5" s="69" t="s">
        <v>101</v>
      </c>
      <c r="AZ5" s="69" t="s">
        <v>103</v>
      </c>
      <c r="BA5" s="69" t="s">
        <v>104</v>
      </c>
      <c r="BB5" s="69" t="s">
        <v>105</v>
      </c>
      <c r="BC5" s="69" t="s">
        <v>106</v>
      </c>
      <c r="BD5" s="69" t="s">
        <v>107</v>
      </c>
      <c r="BE5" s="69" t="s">
        <v>102</v>
      </c>
      <c r="BF5" s="69" t="s">
        <v>98</v>
      </c>
      <c r="BG5" s="69" t="s">
        <v>42</v>
      </c>
      <c r="BH5" s="69" t="s">
        <v>99</v>
      </c>
      <c r="BI5" s="69" t="s">
        <v>100</v>
      </c>
      <c r="BJ5" s="69" t="s">
        <v>101</v>
      </c>
      <c r="BK5" s="69" t="s">
        <v>103</v>
      </c>
      <c r="BL5" s="69" t="s">
        <v>104</v>
      </c>
      <c r="BM5" s="69" t="s">
        <v>105</v>
      </c>
      <c r="BN5" s="69" t="s">
        <v>106</v>
      </c>
      <c r="BO5" s="69" t="s">
        <v>107</v>
      </c>
      <c r="BP5" s="69" t="s">
        <v>102</v>
      </c>
      <c r="BQ5" s="69" t="s">
        <v>98</v>
      </c>
      <c r="BR5" s="69" t="s">
        <v>42</v>
      </c>
      <c r="BS5" s="69" t="s">
        <v>99</v>
      </c>
      <c r="BT5" s="69" t="s">
        <v>100</v>
      </c>
      <c r="BU5" s="69" t="s">
        <v>101</v>
      </c>
      <c r="BV5" s="69" t="s">
        <v>103</v>
      </c>
      <c r="BW5" s="69" t="s">
        <v>104</v>
      </c>
      <c r="BX5" s="69" t="s">
        <v>105</v>
      </c>
      <c r="BY5" s="69" t="s">
        <v>106</v>
      </c>
      <c r="BZ5" s="69" t="s">
        <v>107</v>
      </c>
      <c r="CA5" s="69" t="s">
        <v>102</v>
      </c>
      <c r="CB5" s="69" t="s">
        <v>98</v>
      </c>
      <c r="CC5" s="69" t="s">
        <v>42</v>
      </c>
      <c r="CD5" s="69" t="s">
        <v>99</v>
      </c>
      <c r="CE5" s="69" t="s">
        <v>100</v>
      </c>
      <c r="CF5" s="69" t="s">
        <v>101</v>
      </c>
      <c r="CG5" s="69" t="s">
        <v>103</v>
      </c>
      <c r="CH5" s="69" t="s">
        <v>104</v>
      </c>
      <c r="CI5" s="69" t="s">
        <v>105</v>
      </c>
      <c r="CJ5" s="69" t="s">
        <v>106</v>
      </c>
      <c r="CK5" s="69" t="s">
        <v>107</v>
      </c>
      <c r="CL5" s="69" t="s">
        <v>102</v>
      </c>
      <c r="CM5" s="69" t="s">
        <v>98</v>
      </c>
      <c r="CN5" s="69" t="s">
        <v>42</v>
      </c>
      <c r="CO5" s="69" t="s">
        <v>99</v>
      </c>
      <c r="CP5" s="69" t="s">
        <v>100</v>
      </c>
      <c r="CQ5" s="69" t="s">
        <v>101</v>
      </c>
      <c r="CR5" s="69" t="s">
        <v>103</v>
      </c>
      <c r="CS5" s="69" t="s">
        <v>104</v>
      </c>
      <c r="CT5" s="69" t="s">
        <v>105</v>
      </c>
      <c r="CU5" s="69" t="s">
        <v>106</v>
      </c>
      <c r="CV5" s="69" t="s">
        <v>107</v>
      </c>
      <c r="CW5" s="69" t="s">
        <v>102</v>
      </c>
      <c r="CX5" s="69" t="s">
        <v>98</v>
      </c>
      <c r="CY5" s="69" t="s">
        <v>42</v>
      </c>
      <c r="CZ5" s="69" t="s">
        <v>99</v>
      </c>
      <c r="DA5" s="69" t="s">
        <v>100</v>
      </c>
      <c r="DB5" s="69" t="s">
        <v>101</v>
      </c>
      <c r="DC5" s="69" t="s">
        <v>103</v>
      </c>
      <c r="DD5" s="69" t="s">
        <v>104</v>
      </c>
      <c r="DE5" s="69" t="s">
        <v>105</v>
      </c>
      <c r="DF5" s="69" t="s">
        <v>106</v>
      </c>
      <c r="DG5" s="69" t="s">
        <v>107</v>
      </c>
      <c r="DH5" s="69" t="s">
        <v>102</v>
      </c>
      <c r="DI5" s="69" t="s">
        <v>98</v>
      </c>
      <c r="DJ5" s="69" t="s">
        <v>42</v>
      </c>
      <c r="DK5" s="69" t="s">
        <v>99</v>
      </c>
      <c r="DL5" s="69" t="s">
        <v>100</v>
      </c>
      <c r="DM5" s="69" t="s">
        <v>101</v>
      </c>
      <c r="DN5" s="69" t="s">
        <v>103</v>
      </c>
      <c r="DO5" s="69" t="s">
        <v>104</v>
      </c>
      <c r="DP5" s="69" t="s">
        <v>105</v>
      </c>
      <c r="DQ5" s="69" t="s">
        <v>106</v>
      </c>
      <c r="DR5" s="69" t="s">
        <v>107</v>
      </c>
      <c r="DS5" s="69" t="s">
        <v>102</v>
      </c>
      <c r="DT5" s="69" t="s">
        <v>98</v>
      </c>
      <c r="DU5" s="69" t="s">
        <v>42</v>
      </c>
      <c r="DV5" s="69" t="s">
        <v>99</v>
      </c>
      <c r="DW5" s="69" t="s">
        <v>100</v>
      </c>
      <c r="DX5" s="69" t="s">
        <v>101</v>
      </c>
      <c r="DY5" s="69" t="s">
        <v>103</v>
      </c>
      <c r="DZ5" s="69" t="s">
        <v>104</v>
      </c>
      <c r="EA5" s="69" t="s">
        <v>105</v>
      </c>
      <c r="EB5" s="69" t="s">
        <v>106</v>
      </c>
      <c r="EC5" s="69" t="s">
        <v>107</v>
      </c>
      <c r="ED5" s="69" t="s">
        <v>102</v>
      </c>
      <c r="EE5" s="69" t="s">
        <v>98</v>
      </c>
      <c r="EF5" s="69" t="s">
        <v>42</v>
      </c>
      <c r="EG5" s="69" t="s">
        <v>99</v>
      </c>
      <c r="EH5" s="69" t="s">
        <v>100</v>
      </c>
      <c r="EI5" s="69" t="s">
        <v>101</v>
      </c>
      <c r="EJ5" s="69" t="s">
        <v>103</v>
      </c>
      <c r="EK5" s="69" t="s">
        <v>104</v>
      </c>
      <c r="EL5" s="69" t="s">
        <v>105</v>
      </c>
      <c r="EM5" s="69" t="s">
        <v>106</v>
      </c>
      <c r="EN5" s="69" t="s">
        <v>107</v>
      </c>
      <c r="EO5" s="69" t="s">
        <v>102</v>
      </c>
    </row>
    <row r="6" spans="1:145" s="58" customFormat="1">
      <c r="A6" s="59" t="s">
        <v>108</v>
      </c>
      <c r="B6" s="64">
        <f t="shared" ref="B6:X6" si="1">B7</f>
        <v>2017</v>
      </c>
      <c r="C6" s="64">
        <f t="shared" si="1"/>
        <v>392081</v>
      </c>
      <c r="D6" s="64">
        <f t="shared" si="1"/>
        <v>47</v>
      </c>
      <c r="E6" s="64">
        <f t="shared" si="1"/>
        <v>17</v>
      </c>
      <c r="F6" s="64">
        <f t="shared" si="1"/>
        <v>5</v>
      </c>
      <c r="G6" s="64">
        <f t="shared" si="1"/>
        <v>0</v>
      </c>
      <c r="H6" s="64" t="str">
        <f t="shared" si="1"/>
        <v>高知県　宿毛市</v>
      </c>
      <c r="I6" s="64" t="str">
        <f t="shared" si="1"/>
        <v>法非適用</v>
      </c>
      <c r="J6" s="64" t="str">
        <f t="shared" si="1"/>
        <v>下水道事業</v>
      </c>
      <c r="K6" s="64" t="str">
        <f t="shared" si="1"/>
        <v>農業集落排水</v>
      </c>
      <c r="L6" s="64" t="str">
        <f t="shared" si="1"/>
        <v>F2</v>
      </c>
      <c r="M6" s="64" t="str">
        <f t="shared" si="1"/>
        <v>非設置</v>
      </c>
      <c r="N6" s="72" t="str">
        <f t="shared" si="1"/>
        <v>-</v>
      </c>
      <c r="O6" s="72" t="str">
        <f t="shared" si="1"/>
        <v>該当数値なし</v>
      </c>
      <c r="P6" s="72">
        <f t="shared" si="1"/>
        <v>2.39</v>
      </c>
      <c r="Q6" s="72">
        <f t="shared" si="1"/>
        <v>84.68</v>
      </c>
      <c r="R6" s="72">
        <f t="shared" si="1"/>
        <v>2270</v>
      </c>
      <c r="S6" s="72">
        <f t="shared" si="1"/>
        <v>20943</v>
      </c>
      <c r="T6" s="72">
        <f t="shared" si="1"/>
        <v>286.2</v>
      </c>
      <c r="U6" s="72">
        <f t="shared" si="1"/>
        <v>73.180000000000007</v>
      </c>
      <c r="V6" s="72">
        <f t="shared" si="1"/>
        <v>500</v>
      </c>
      <c r="W6" s="72">
        <f t="shared" si="1"/>
        <v>0.12</v>
      </c>
      <c r="X6" s="72">
        <f t="shared" si="1"/>
        <v>4166.67</v>
      </c>
      <c r="Y6" s="80">
        <f t="shared" ref="Y6:AH6" si="2">IF(Y7="",NA(),Y7)</f>
        <v>70.5</v>
      </c>
      <c r="Z6" s="80">
        <f t="shared" si="2"/>
        <v>91.14</v>
      </c>
      <c r="AA6" s="80">
        <f t="shared" si="2"/>
        <v>95.71</v>
      </c>
      <c r="AB6" s="80">
        <f t="shared" si="2"/>
        <v>46.1</v>
      </c>
      <c r="AC6" s="80">
        <f t="shared" si="2"/>
        <v>36.42</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72">
        <f t="shared" ref="BF6:BO6" si="5">IF(BF7="",NA(),BF7)</f>
        <v>0</v>
      </c>
      <c r="BG6" s="72">
        <f t="shared" si="5"/>
        <v>0</v>
      </c>
      <c r="BH6" s="72">
        <f t="shared" si="5"/>
        <v>0</v>
      </c>
      <c r="BI6" s="80">
        <f t="shared" si="5"/>
        <v>41.43</v>
      </c>
      <c r="BJ6" s="80">
        <f t="shared" si="5"/>
        <v>40.409999999999997</v>
      </c>
      <c r="BK6" s="80">
        <f t="shared" si="5"/>
        <v>1126.77</v>
      </c>
      <c r="BL6" s="80">
        <f t="shared" si="5"/>
        <v>1044.8</v>
      </c>
      <c r="BM6" s="80">
        <f t="shared" si="5"/>
        <v>1081.8</v>
      </c>
      <c r="BN6" s="80">
        <f t="shared" si="5"/>
        <v>974.93</v>
      </c>
      <c r="BO6" s="80">
        <f t="shared" si="5"/>
        <v>855.8</v>
      </c>
      <c r="BP6" s="72" t="str">
        <f>IF(BP7="","",IF(BP7="-","【-】","【"&amp;SUBSTITUTE(TEXT(BP7,"#,##0.00"),"-","△")&amp;"】"))</f>
        <v>【814.89】</v>
      </c>
      <c r="BQ6" s="80">
        <f t="shared" ref="BQ6:BZ6" si="6">IF(BQ7="",NA(),BQ7)</f>
        <v>109.1</v>
      </c>
      <c r="BR6" s="80">
        <f t="shared" si="6"/>
        <v>68.47</v>
      </c>
      <c r="BS6" s="80">
        <f t="shared" si="6"/>
        <v>109.96</v>
      </c>
      <c r="BT6" s="80">
        <f t="shared" si="6"/>
        <v>64.760000000000005</v>
      </c>
      <c r="BU6" s="80">
        <f t="shared" si="6"/>
        <v>108.64</v>
      </c>
      <c r="BV6" s="80">
        <f t="shared" si="6"/>
        <v>50.9</v>
      </c>
      <c r="BW6" s="80">
        <f t="shared" si="6"/>
        <v>50.82</v>
      </c>
      <c r="BX6" s="80">
        <f t="shared" si="6"/>
        <v>52.19</v>
      </c>
      <c r="BY6" s="80">
        <f t="shared" si="6"/>
        <v>55.32</v>
      </c>
      <c r="BZ6" s="80">
        <f t="shared" si="6"/>
        <v>59.8</v>
      </c>
      <c r="CA6" s="72" t="str">
        <f>IF(CA7="","",IF(CA7="-","【-】","【"&amp;SUBSTITUTE(TEXT(CA7,"#,##0.00"),"-","△")&amp;"】"))</f>
        <v>【60.64】</v>
      </c>
      <c r="CB6" s="80">
        <f t="shared" ref="CB6:CK6" si="7">IF(CB7="",NA(),CB7)</f>
        <v>114.08</v>
      </c>
      <c r="CC6" s="80">
        <f t="shared" si="7"/>
        <v>186.9</v>
      </c>
      <c r="CD6" s="80">
        <f t="shared" si="7"/>
        <v>118.33</v>
      </c>
      <c r="CE6" s="80">
        <f t="shared" si="7"/>
        <v>201.11</v>
      </c>
      <c r="CF6" s="80">
        <f t="shared" si="7"/>
        <v>120.35</v>
      </c>
      <c r="CG6" s="80">
        <f t="shared" si="7"/>
        <v>293.27</v>
      </c>
      <c r="CH6" s="80">
        <f t="shared" si="7"/>
        <v>300.52</v>
      </c>
      <c r="CI6" s="80">
        <f t="shared" si="7"/>
        <v>296.14</v>
      </c>
      <c r="CJ6" s="80">
        <f t="shared" si="7"/>
        <v>283.17</v>
      </c>
      <c r="CK6" s="80">
        <f t="shared" si="7"/>
        <v>263.76</v>
      </c>
      <c r="CL6" s="72" t="str">
        <f>IF(CL7="","",IF(CL7="-","【-】","【"&amp;SUBSTITUTE(TEXT(CL7,"#,##0.00"),"-","△")&amp;"】"))</f>
        <v>【255.52】</v>
      </c>
      <c r="CM6" s="80">
        <f t="shared" ref="CM6:CV6" si="8">IF(CM7="",NA(),CM7)</f>
        <v>57.61</v>
      </c>
      <c r="CN6" s="80">
        <f t="shared" si="8"/>
        <v>57.61</v>
      </c>
      <c r="CO6" s="80">
        <f t="shared" si="8"/>
        <v>57.61</v>
      </c>
      <c r="CP6" s="80">
        <f t="shared" si="8"/>
        <v>57.61</v>
      </c>
      <c r="CQ6" s="80">
        <f t="shared" si="8"/>
        <v>57.61</v>
      </c>
      <c r="CR6" s="80">
        <f t="shared" si="8"/>
        <v>53.78</v>
      </c>
      <c r="CS6" s="80">
        <f t="shared" si="8"/>
        <v>53.24</v>
      </c>
      <c r="CT6" s="80">
        <f t="shared" si="8"/>
        <v>52.31</v>
      </c>
      <c r="CU6" s="80">
        <f t="shared" si="8"/>
        <v>60.65</v>
      </c>
      <c r="CV6" s="80">
        <f t="shared" si="8"/>
        <v>51.75</v>
      </c>
      <c r="CW6" s="72" t="str">
        <f>IF(CW7="","",IF(CW7="-","【-】","【"&amp;SUBSTITUTE(TEXT(CW7,"#,##0.00"),"-","△")&amp;"】"))</f>
        <v>【52.49】</v>
      </c>
      <c r="CX6" s="80">
        <f t="shared" ref="CX6:DG6" si="9">IF(CX7="",NA(),CX7)</f>
        <v>72.849999999999994</v>
      </c>
      <c r="CY6" s="80">
        <f t="shared" si="9"/>
        <v>72.849999999999994</v>
      </c>
      <c r="CZ6" s="80">
        <f t="shared" si="9"/>
        <v>73.98</v>
      </c>
      <c r="DA6" s="80">
        <f t="shared" si="9"/>
        <v>75.099999999999994</v>
      </c>
      <c r="DB6" s="80">
        <f t="shared" si="9"/>
        <v>76</v>
      </c>
      <c r="DC6" s="80">
        <f t="shared" si="9"/>
        <v>84.06</v>
      </c>
      <c r="DD6" s="80">
        <f t="shared" si="9"/>
        <v>84.07</v>
      </c>
      <c r="DE6" s="80">
        <f t="shared" si="9"/>
        <v>84.32</v>
      </c>
      <c r="DF6" s="80">
        <f t="shared" si="9"/>
        <v>84.58</v>
      </c>
      <c r="DG6" s="80">
        <f t="shared" si="9"/>
        <v>84.84</v>
      </c>
      <c r="DH6" s="72" t="str">
        <f>IF(DH7="","",IF(DH7="-","【-】","【"&amp;SUBSTITUTE(TEXT(DH7,"#,##0.00"),"-","△")&amp;"】"))</f>
        <v>【85.49】</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80">
        <f t="shared" si="12"/>
        <v>0.14000000000000001</v>
      </c>
      <c r="EI6" s="72">
        <f t="shared" si="12"/>
        <v>0</v>
      </c>
      <c r="EJ6" s="80">
        <f t="shared" si="12"/>
        <v>3.e-002</v>
      </c>
      <c r="EK6" s="80">
        <f t="shared" si="12"/>
        <v>2.e-002</v>
      </c>
      <c r="EL6" s="80">
        <f t="shared" si="12"/>
        <v>1.e-002</v>
      </c>
      <c r="EM6" s="80">
        <f t="shared" si="12"/>
        <v>2.0499999999999998</v>
      </c>
      <c r="EN6" s="80">
        <f t="shared" si="12"/>
        <v>1.e-002</v>
      </c>
      <c r="EO6" s="72" t="str">
        <f>IF(EO7="","",IF(EO7="-","【-】","【"&amp;SUBSTITUTE(TEXT(EO7,"#,##0.00"),"-","△")&amp;"】"))</f>
        <v>【0.11】</v>
      </c>
    </row>
    <row r="7" spans="1:145" s="58" customFormat="1">
      <c r="A7" s="59"/>
      <c r="B7" s="65">
        <v>2017</v>
      </c>
      <c r="C7" s="65">
        <v>392081</v>
      </c>
      <c r="D7" s="65">
        <v>47</v>
      </c>
      <c r="E7" s="65">
        <v>17</v>
      </c>
      <c r="F7" s="65">
        <v>5</v>
      </c>
      <c r="G7" s="65">
        <v>0</v>
      </c>
      <c r="H7" s="65" t="s">
        <v>41</v>
      </c>
      <c r="I7" s="65" t="s">
        <v>109</v>
      </c>
      <c r="J7" s="65" t="s">
        <v>110</v>
      </c>
      <c r="K7" s="65" t="s">
        <v>111</v>
      </c>
      <c r="L7" s="65" t="s">
        <v>112</v>
      </c>
      <c r="M7" s="65" t="s">
        <v>113</v>
      </c>
      <c r="N7" s="73" t="s">
        <v>44</v>
      </c>
      <c r="O7" s="73" t="s">
        <v>114</v>
      </c>
      <c r="P7" s="73">
        <v>2.39</v>
      </c>
      <c r="Q7" s="73">
        <v>84.68</v>
      </c>
      <c r="R7" s="73">
        <v>2270</v>
      </c>
      <c r="S7" s="73">
        <v>20943</v>
      </c>
      <c r="T7" s="73">
        <v>286.2</v>
      </c>
      <c r="U7" s="73">
        <v>73.180000000000007</v>
      </c>
      <c r="V7" s="73">
        <v>500</v>
      </c>
      <c r="W7" s="73">
        <v>0.12</v>
      </c>
      <c r="X7" s="73">
        <v>4166.67</v>
      </c>
      <c r="Y7" s="73">
        <v>70.5</v>
      </c>
      <c r="Z7" s="73">
        <v>91.14</v>
      </c>
      <c r="AA7" s="73">
        <v>95.71</v>
      </c>
      <c r="AB7" s="73">
        <v>46.1</v>
      </c>
      <c r="AC7" s="73">
        <v>36.42</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0</v>
      </c>
      <c r="BG7" s="73">
        <v>0</v>
      </c>
      <c r="BH7" s="73">
        <v>0</v>
      </c>
      <c r="BI7" s="73">
        <v>41.43</v>
      </c>
      <c r="BJ7" s="73">
        <v>40.409999999999997</v>
      </c>
      <c r="BK7" s="73">
        <v>1126.77</v>
      </c>
      <c r="BL7" s="73">
        <v>1044.8</v>
      </c>
      <c r="BM7" s="73">
        <v>1081.8</v>
      </c>
      <c r="BN7" s="73">
        <v>974.93</v>
      </c>
      <c r="BO7" s="73">
        <v>855.8</v>
      </c>
      <c r="BP7" s="73">
        <v>814.89</v>
      </c>
      <c r="BQ7" s="73">
        <v>109.1</v>
      </c>
      <c r="BR7" s="73">
        <v>68.47</v>
      </c>
      <c r="BS7" s="73">
        <v>109.96</v>
      </c>
      <c r="BT7" s="73">
        <v>64.760000000000005</v>
      </c>
      <c r="BU7" s="73">
        <v>108.64</v>
      </c>
      <c r="BV7" s="73">
        <v>50.9</v>
      </c>
      <c r="BW7" s="73">
        <v>50.82</v>
      </c>
      <c r="BX7" s="73">
        <v>52.19</v>
      </c>
      <c r="BY7" s="73">
        <v>55.32</v>
      </c>
      <c r="BZ7" s="73">
        <v>59.8</v>
      </c>
      <c r="CA7" s="73">
        <v>60.64</v>
      </c>
      <c r="CB7" s="73">
        <v>114.08</v>
      </c>
      <c r="CC7" s="73">
        <v>186.9</v>
      </c>
      <c r="CD7" s="73">
        <v>118.33</v>
      </c>
      <c r="CE7" s="73">
        <v>201.11</v>
      </c>
      <c r="CF7" s="73">
        <v>120.35</v>
      </c>
      <c r="CG7" s="73">
        <v>293.27</v>
      </c>
      <c r="CH7" s="73">
        <v>300.52</v>
      </c>
      <c r="CI7" s="73">
        <v>296.14</v>
      </c>
      <c r="CJ7" s="73">
        <v>283.17</v>
      </c>
      <c r="CK7" s="73">
        <v>263.76</v>
      </c>
      <c r="CL7" s="73">
        <v>255.52</v>
      </c>
      <c r="CM7" s="73">
        <v>57.61</v>
      </c>
      <c r="CN7" s="73">
        <v>57.61</v>
      </c>
      <c r="CO7" s="73">
        <v>57.61</v>
      </c>
      <c r="CP7" s="73">
        <v>57.61</v>
      </c>
      <c r="CQ7" s="73">
        <v>57.61</v>
      </c>
      <c r="CR7" s="73">
        <v>53.78</v>
      </c>
      <c r="CS7" s="73">
        <v>53.24</v>
      </c>
      <c r="CT7" s="73">
        <v>52.31</v>
      </c>
      <c r="CU7" s="73">
        <v>60.65</v>
      </c>
      <c r="CV7" s="73">
        <v>51.75</v>
      </c>
      <c r="CW7" s="73">
        <v>52.49</v>
      </c>
      <c r="CX7" s="73">
        <v>72.849999999999994</v>
      </c>
      <c r="CY7" s="73">
        <v>72.849999999999994</v>
      </c>
      <c r="CZ7" s="73">
        <v>73.98</v>
      </c>
      <c r="DA7" s="73">
        <v>75.099999999999994</v>
      </c>
      <c r="DB7" s="73">
        <v>76</v>
      </c>
      <c r="DC7" s="73">
        <v>84.06</v>
      </c>
      <c r="DD7" s="73">
        <v>84.07</v>
      </c>
      <c r="DE7" s="73">
        <v>84.32</v>
      </c>
      <c r="DF7" s="73">
        <v>84.58</v>
      </c>
      <c r="DG7" s="73">
        <v>84.84</v>
      </c>
      <c r="DH7" s="73">
        <v>85.49</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0.14000000000000001</v>
      </c>
      <c r="EI7" s="73">
        <v>0</v>
      </c>
      <c r="EJ7" s="73">
        <v>3.e-002</v>
      </c>
      <c r="EK7" s="73">
        <v>2.e-002</v>
      </c>
      <c r="EL7" s="73">
        <v>1.e-002</v>
      </c>
      <c r="EM7" s="73">
        <v>2.0499999999999998</v>
      </c>
      <c r="EN7" s="73">
        <v>1.e-002</v>
      </c>
      <c r="EO7" s="73">
        <v>0.11</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116</v>
      </c>
      <c r="C9" s="60" t="s">
        <v>117</v>
      </c>
      <c r="D9" s="60" t="s">
        <v>118</v>
      </c>
      <c r="E9" s="60" t="s">
        <v>119</v>
      </c>
      <c r="F9" s="60" t="s">
        <v>120</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32</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ioas_user</cp:lastModifiedBy>
  <cp:lastPrinted>2019-01-22T07:12:16Z</cp:lastPrinted>
  <dcterms:created xsi:type="dcterms:W3CDTF">2018-12-03T09:29:31Z</dcterms:created>
  <dcterms:modified xsi:type="dcterms:W3CDTF">2019-02-13T23:37:39Z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2019-02-13T23:37:39Z</vt:filetime>
  </property>
</Properties>
</file>