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Bcp6qHf5cO+7qjLIBymteYClFI2rtgsYRNcysPijzCvW9hkL4Hjjq8JzXQB69p7FfgaZ8VAdWVLIsVnTAVhnQ==" workbookSaltValue="fjchx6LmPBHwQIqUTLhEsw==" workbookSpinCount="100000" lockStructure="1"/>
  <bookViews>
    <workbookView xWindow="0" yWindow="225"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<sst xmlns="http://schemas.openxmlformats.org/spreadsheetml/2006/main" count="240" uniqueCount="125">
  <si>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</si>
  <si>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</si>
  <si>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</si>
  <si>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</si>
  <si>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</si>
  <si>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</si>
  <si>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</si>
  <si>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</si>
  <si>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</si>
  <si>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</si>
  <si>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</si>
  <si>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</si>
  <si>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</si>
  <si>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</si>
  <si>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</si>
  <si>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</si>
  <si>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</si>
  <si>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</si>
  <si>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</si>
  <si>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</si>
  <si>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</si>
  <si>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</si>
  <si>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</si>
  <si>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</si>
  <si>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</si>
  <si>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</si>
  <si>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</si>
  <si>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</si>
  <si>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</si>
  <si>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</si>
  <si>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</si>
  <si>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</si>
  <si>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</si>
  <si>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</si>
  <si>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</si>
  <si>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</si>
  <si>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</si>
  <si>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</si>
  <si>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</si>
  <si>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</si>
  <si>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</si>
  <si>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</si>
  <si>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</si>
  <si>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</si>
  <si>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</si>
  <si>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</si>
  <si>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</si>
  <si>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</si>
  <si>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</si>
  <si>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</si>
  <si>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</si>
  <si>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</si>
  <si>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</si>
  <si>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</si>
  <si>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</si>
  <si>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</si>
  <si>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</si>
  <si>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</si>
  <si>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</si>
  <si>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</si>
  <si>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</si>
  <si>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</si>
  <si>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</si>
  <si>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</si>
  <si>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</si>
  <si>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</si>
  <si>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</si>
  <si>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</si>
  <si>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</si>
  <si>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</si>
  <si>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</si>
  <si>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</si>
  <si>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</si>
  <si>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</si>
  <si>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</si>
  <si>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</si>
  <si>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</si>
  <si>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</si>
  <si>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</si>
  <si>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</si>
  <si>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</si>
  <si>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</si>
  <si>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</si>
  <si>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</si>
  <si>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</si>
  <si>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</si>
  <si>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</si>
  <si>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</si>
  <si>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</si>
  <si>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</si>
  <si>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</si>
  <si>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</si>
  <si>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</si>
  <si>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</si>
  <si>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</si>
  <si>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</si>
  <si>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</si>
  <si>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</si>
  <si>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</si>
  <si>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</si>
  <si>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</si>
  <si>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</si>
  <si>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</si>
  <si>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</si>
  <si>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</si>
  <si>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</si>
  <si>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</si>
  <si>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</si>
  <si>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</si>
  <si>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</si>
  <si>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</si>
  <si>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</si>
  <si>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</si>
  <si>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</si>
  <si>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</si>
  <si>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</si>
  <si>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</si>
  <si>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</si>
  <si>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</si>
  <si>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</si>
  <si>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</si>
  <si>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</si>
  <si>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当年度に更新した管渠延長の割合を表すものである。管渠については、施工年度が比較的最近であることなどから、現時点で老朽化対策の必要性は見込まれていない。</t>
    <phoneticPr fontId="4"/>
  </si>
  <si>
    <t>①収益的収支比率（％）　単年度の収支について表すものである。近年は75％程度で推移し、平成29年度は若干改善しているが、今後も使用料収入の確保等に取り組む必要がある。
④企業債残高対事業規模比率（％）　使用料に対する企業債残高（一般会計負担相当分を除く）の割合を表すものである。良好な数値であるが、老朽設備の更新費用が発生しているため、今後の推移を注視する必要がある。
⑤経費回収率（％）　汚水処理費に対する使用料の回収割合を表すものである。50％程度で推移しており、汚水処理費のうち使用料収入で賄えていない費用は、一般会計繰入金に依存している。このため、使用料収入の確保について、経営戦略の策定や法適化に伴う経営見通しを踏まえ、検討していく必要がある。
⑥汚水処理原価（円）　１㎥あたりの汚水処理に要した費用を表すものである。類似団体とほぼ同様の数値で推移している。引き続き有収水量の増加に向けて取り組むことが必要である。
⑦施設利用率（％）　施設の処理能力に対する実際の処理水量の割合である。減少傾向で推移し、類似団体を下回る数値となっている。人口減少に伴う処理水量の減少を考慮する必要がある。
⑧　水洗化率（％）　処理区域内で実際に汚水処理を行っている人口の割合を示すものである。高齢化や人口減少の進行など、改善を図るには困難な社会情勢であるが、個別訪問等による接続勧奨を実施し、水洗化率を向上及び使用料収入の確保に努める必要がある。</t>
    <rPh sb="43" eb="45">
      <t>ヘイセイ</t>
    </rPh>
    <rPh sb="47" eb="49">
      <t>ネンド</t>
    </rPh>
    <rPh sb="50" eb="52">
      <t>ジャッカン</t>
    </rPh>
    <rPh sb="52" eb="54">
      <t>カイゼン</t>
    </rPh>
    <rPh sb="60" eb="62">
      <t>コンゴ</t>
    </rPh>
    <rPh sb="73" eb="74">
      <t>ト</t>
    </rPh>
    <rPh sb="75" eb="76">
      <t>ク</t>
    </rPh>
    <rPh sb="77" eb="79">
      <t>ヒツヨウ</t>
    </rPh>
    <rPh sb="169" eb="171">
      <t>コンゴ</t>
    </rPh>
    <rPh sb="172" eb="174">
      <t>スイイ</t>
    </rPh>
    <rPh sb="175" eb="177">
      <t>チュウシ</t>
    </rPh>
    <rPh sb="179" eb="181">
      <t>ヒツヨウ</t>
    </rPh>
    <rPh sb="293" eb="295">
      <t>ケイエイ</t>
    </rPh>
    <rPh sb="295" eb="297">
      <t>センリャク</t>
    </rPh>
    <rPh sb="301" eb="304">
      <t>ホウテキカ</t>
    </rPh>
    <rPh sb="305" eb="306">
      <t>トモナ</t>
    </rPh>
    <rPh sb="307" eb="309">
      <t>ケイエイ</t>
    </rPh>
    <rPh sb="309" eb="311">
      <t>ミトオ</t>
    </rPh>
    <rPh sb="313" eb="314">
      <t>フ</t>
    </rPh>
    <rPh sb="452" eb="454">
      <t>ゲンショウ</t>
    </rPh>
    <rPh sb="454" eb="456">
      <t>ケイコウ</t>
    </rPh>
    <rPh sb="457" eb="459">
      <t>スイイ</t>
    </rPh>
    <rPh sb="562" eb="564">
      <t>カイゼン</t>
    </rPh>
    <rPh sb="565" eb="566">
      <t>ハカ</t>
    </rPh>
    <phoneticPr fontId="4"/>
  </si>
  <si>
    <t>　四万十市農業集落排水事業についての経営の健全性・効率性及び老朽化の状況からの分析は以上のとおりである。
　今後は、人口減少等による使用料収入の減少が予想される。また、料金増を伴わない老朽設備の更新を行っているところである。従って、これまで以上に水洗化率向上につながる取組を行い、使用料収入の増加を図るとともに、汚水処理等に係る経常経費の削減を行うなど、収益的収支比率を向上させる取組継続が必要である。
　平成31年度には経営戦略策定、32年度には企業会計への移行を予定しているが、持続的な農業集落排水事業の提供のため、これらを通じて必要な取り組みを取りまとめ、実施していくことが必要になっている。</t>
    <rPh sb="100" eb="101">
      <t>オコナ</t>
    </rPh>
    <rPh sb="203" eb="205">
      <t>ヘイセイ</t>
    </rPh>
    <rPh sb="207" eb="209">
      <t>ネンド</t>
    </rPh>
    <rPh sb="211" eb="213">
      <t>ケイエイ</t>
    </rPh>
    <rPh sb="213" eb="215">
      <t>センリャク</t>
    </rPh>
    <rPh sb="215" eb="217">
      <t>サクテイ</t>
    </rPh>
    <rPh sb="233" eb="235">
      <t>ヨテイ</t>
    </rPh>
    <rPh sb="241" eb="244">
      <t>ジゾクテキ</t>
    </rPh>
    <rPh sb="245" eb="247">
      <t>ノウギョウ</t>
    </rPh>
    <rPh sb="247" eb="249">
      <t>シュウラク</t>
    </rPh>
    <rPh sb="249" eb="251">
      <t>ハイスイ</t>
    </rPh>
    <rPh sb="251" eb="253">
      <t>ジギョウ</t>
    </rPh>
    <rPh sb="254" eb="256">
      <t>テイキョウ</t>
    </rPh>
    <rPh sb="264" eb="265">
      <t>ツウ</t>
    </rPh>
    <rPh sb="267" eb="269">
      <t>ヒツヨウ</t>
    </rPh>
    <rPh sb="270" eb="271">
      <t>ト</t>
    </rPh>
    <rPh sb="272" eb="273">
      <t>ク</t>
    </rPh>
    <rPh sb="275" eb="276">
      <t>ト</t>
    </rPh>
    <rPh sb="281" eb="283">
      <t>ジッシ</t>
    </rPh>
    <rPh sb="290" eb="2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</si>
</sst>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2E-4E01-A0AE-A2BC042E470D}"/>
            </c:ext>
          </c:extLst>
        </c:ser>
        <c:dLbls>
          <c:showLegendKey val="0"/>
          <c:showVal val="0"/>
          <c:showCatName val="0"/>
          <c:showSerName val="0"/>
          <c:showPercent val="0"/>
          <c:showBubbleSize val="0"/>
        </c:dLbls>
        <c:gapWidth val="150"/>
        <c:axId val="134374912"/>
        <c:axId val="1343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C2E-4E01-A0AE-A2BC042E470D}"/>
            </c:ext>
          </c:extLst>
        </c:ser>
        <c:dLbls>
          <c:showLegendKey val="0"/>
          <c:showVal val="0"/>
          <c:showCatName val="0"/>
          <c:showSerName val="0"/>
          <c:showPercent val="0"/>
          <c:showBubbleSize val="0"/>
        </c:dLbls>
        <c:marker val="1"/>
        <c:smooth val="0"/>
        <c:axId val="134374912"/>
        <c:axId val="134376832"/>
      </c:lineChart>
      <c:dateAx>
        <c:axId val="134374912"/>
        <c:scaling>
          <c:orientation val="minMax"/>
        </c:scaling>
        <c:delete val="1"/>
        <c:axPos val="b"/>
        <c:numFmt formatCode="ge" sourceLinked="1"/>
        <c:majorTickMark val="none"/>
        <c:minorTickMark val="none"/>
        <c:tickLblPos val="none"/>
        <c:crossAx val="134376832"/>
        <c:crosses val="autoZero"/>
        <c:auto val="1"/>
        <c:lblOffset val="100"/>
        <c:baseTimeUnit val="years"/>
      </c:dateAx>
      <c:valAx>
        <c:axId val="1343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49.72</c:v>
                </c:pt>
                <c:pt idx="1">
                  <c:v>48.03</c:v>
                </c:pt>
                <c:pt idx="2">
                  <c:v>49.16</c:v>
                </c:pt>
                <c:pt idx="3">
                  <c:v>37.92</c:v>
                </c:pt>
                <c:pt idx="4">
                  <c:v>38.200000000000003</c:v>
                </c:pt>
              </c:numCache>
            </c:numRef>
          </c:val>
          <c:extLst xmlns:c16r2="http://schemas.microsoft.com/office/drawing/2015/06/chart">
            <c:ext xmlns:c16="http://schemas.microsoft.com/office/drawing/2014/chart" uri="{C3380CC4-5D6E-409C-BE32-E72D297353CC}">
              <c16:uniqueId val="{00000000-DAEF-4ECF-AC00-17FB472B45BB}"/>
            </c:ext>
          </c:extLst>
        </c:ser>
        <c:dLbls>
          <c:showLegendKey val="0"/>
          <c:showVal val="0"/>
          <c:showCatName val="0"/>
          <c:showSerName val="0"/>
          <c:showPercent val="0"/>
          <c:showBubbleSize val="0"/>
        </c:dLbls>
        <c:gapWidth val="150"/>
        <c:axId val="135058560"/>
        <c:axId val="1350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AEF-4ECF-AC00-17FB472B45BB}"/>
            </c:ext>
          </c:extLst>
        </c:ser>
        <c:dLbls>
          <c:showLegendKey val="0"/>
          <c:showVal val="0"/>
          <c:showCatName val="0"/>
          <c:showSerName val="0"/>
          <c:showPercent val="0"/>
          <c:showBubbleSize val="0"/>
        </c:dLbls>
        <c:marker val="1"/>
        <c:smooth val="0"/>
        <c:axId val="135058560"/>
        <c:axId val="135060480"/>
      </c:lineChart>
      <c:dateAx>
        <c:axId val="135058560"/>
        <c:scaling>
          <c:orientation val="minMax"/>
        </c:scaling>
        <c:delete val="1"/>
        <c:axPos val="b"/>
        <c:numFmt formatCode="ge" sourceLinked="1"/>
        <c:majorTickMark val="none"/>
        <c:minorTickMark val="none"/>
        <c:tickLblPos val="none"/>
        <c:crossAx val="135060480"/>
        <c:crosses val="autoZero"/>
        <c:auto val="1"/>
        <c:lblOffset val="100"/>
        <c:baseTimeUnit val="years"/>
      </c:dateAx>
      <c:valAx>
        <c:axId val="1350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71.900000000000006</c:v>
                </c:pt>
                <c:pt idx="1">
                  <c:v>73.569999999999993</c:v>
                </c:pt>
                <c:pt idx="2">
                  <c:v>77.98</c:v>
                </c:pt>
                <c:pt idx="3">
                  <c:v>78.959999999999994</c:v>
                </c:pt>
                <c:pt idx="4">
                  <c:v>77.86</c:v>
                </c:pt>
              </c:numCache>
            </c:numRef>
          </c:val>
          <c:extLst xmlns:c16r2="http://schemas.microsoft.com/office/drawing/2015/06/chart">
            <c:ext xmlns:c16="http://schemas.microsoft.com/office/drawing/2014/chart" uri="{C3380CC4-5D6E-409C-BE32-E72D297353CC}">
              <c16:uniqueId val="{00000000-913E-4684-A362-EC70FE69D398}"/>
            </c:ext>
          </c:extLst>
        </c:ser>
        <c:dLbls>
          <c:showLegendKey val="0"/>
          <c:showVal val="0"/>
          <c:showCatName val="0"/>
          <c:showSerName val="0"/>
          <c:showPercent val="0"/>
          <c:showBubbleSize val="0"/>
        </c:dLbls>
        <c:gapWidth val="150"/>
        <c:axId val="135702016"/>
        <c:axId val="1357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13E-4684-A362-EC70FE69D398}"/>
            </c:ext>
          </c:extLst>
        </c:ser>
        <c:dLbls>
          <c:showLegendKey val="0"/>
          <c:showVal val="0"/>
          <c:showCatName val="0"/>
          <c:showSerName val="0"/>
          <c:showPercent val="0"/>
          <c:showBubbleSize val="0"/>
        </c:dLbls>
        <c:marker val="1"/>
        <c:smooth val="0"/>
        <c:axId val="135702016"/>
        <c:axId val="135703936"/>
      </c:lineChart>
      <c:dateAx>
        <c:axId val="135702016"/>
        <c:scaling>
          <c:orientation val="minMax"/>
        </c:scaling>
        <c:delete val="1"/>
        <c:axPos val="b"/>
        <c:numFmt formatCode="ge" sourceLinked="1"/>
        <c:majorTickMark val="none"/>
        <c:minorTickMark val="none"/>
        <c:tickLblPos val="none"/>
        <c:crossAx val="135703936"/>
        <c:crosses val="autoZero"/>
        <c:auto val="1"/>
        <c:lblOffset val="100"/>
        <c:baseTimeUnit val="years"/>
      </c:dateAx>
      <c:valAx>
        <c:axId val="135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77.48</c:v>
                </c:pt>
                <c:pt idx="1">
                  <c:v>76.69</c:v>
                </c:pt>
                <c:pt idx="2">
                  <c:v>75.290000000000006</c:v>
                </c:pt>
                <c:pt idx="3">
                  <c:v>74.239999999999995</c:v>
                </c:pt>
                <c:pt idx="4">
                  <c:v>75.569999999999993</c:v>
                </c:pt>
              </c:numCache>
            </c:numRef>
          </c:val>
          <c:extLst xmlns:c16r2="http://schemas.microsoft.com/office/drawing/2015/06/chart">
            <c:ext xmlns:c16="http://schemas.microsoft.com/office/drawing/2014/chart" uri="{C3380CC4-5D6E-409C-BE32-E72D297353CC}">
              <c16:uniqueId val="{00000000-0CA7-4458-8BC1-188DCA59A67F}"/>
            </c:ext>
          </c:extLst>
        </c:ser>
        <c:dLbls>
          <c:showLegendKey val="0"/>
          <c:showVal val="0"/>
          <c:showCatName val="0"/>
          <c:showSerName val="0"/>
          <c:showPercent val="0"/>
          <c:showBubbleSize val="0"/>
        </c:dLbls>
        <c:gapWidth val="150"/>
        <c:axId val="134395776"/>
        <c:axId val="1348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A7-4458-8BC1-188DCA59A67F}"/>
            </c:ext>
          </c:extLst>
        </c:ser>
        <c:dLbls>
          <c:showLegendKey val="0"/>
          <c:showVal val="0"/>
          <c:showCatName val="0"/>
          <c:showSerName val="0"/>
          <c:showPercent val="0"/>
          <c:showBubbleSize val="0"/>
        </c:dLbls>
        <c:marker val="1"/>
        <c:smooth val="0"/>
        <c:axId val="134395776"/>
        <c:axId val="134807552"/>
      </c:lineChart>
      <c:dateAx>
        <c:axId val="134395776"/>
        <c:scaling>
          <c:orientation val="minMax"/>
        </c:scaling>
        <c:delete val="1"/>
        <c:axPos val="b"/>
        <c:numFmt formatCode="ge" sourceLinked="1"/>
        <c:majorTickMark val="none"/>
        <c:minorTickMark val="none"/>
        <c:tickLblPos val="none"/>
        <c:crossAx val="134807552"/>
        <c:crosses val="autoZero"/>
        <c:auto val="1"/>
        <c:lblOffset val="100"/>
        <c:baseTimeUnit val="years"/>
      </c:dateAx>
      <c:valAx>
        <c:axId val="1348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F3-421A-830C-335F92AE1733}"/>
            </c:ext>
          </c:extLst>
        </c:ser>
        <c:dLbls>
          <c:showLegendKey val="0"/>
          <c:showVal val="0"/>
          <c:showCatName val="0"/>
          <c:showSerName val="0"/>
          <c:showPercent val="0"/>
          <c:showBubbleSize val="0"/>
        </c:dLbls>
        <c:gapWidth val="150"/>
        <c:axId val="134838528"/>
        <c:axId val="1348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F3-421A-830C-335F92AE1733}"/>
            </c:ext>
          </c:extLst>
        </c:ser>
        <c:dLbls>
          <c:showLegendKey val="0"/>
          <c:showVal val="0"/>
          <c:showCatName val="0"/>
          <c:showSerName val="0"/>
          <c:showPercent val="0"/>
          <c:showBubbleSize val="0"/>
        </c:dLbls>
        <c:marker val="1"/>
        <c:smooth val="0"/>
        <c:axId val="134838528"/>
        <c:axId val="134844800"/>
      </c:lineChart>
      <c:dateAx>
        <c:axId val="134838528"/>
        <c:scaling>
          <c:orientation val="minMax"/>
        </c:scaling>
        <c:delete val="1"/>
        <c:axPos val="b"/>
        <c:numFmt formatCode="ge" sourceLinked="1"/>
        <c:majorTickMark val="none"/>
        <c:minorTickMark val="none"/>
        <c:tickLblPos val="none"/>
        <c:crossAx val="134844800"/>
        <c:crosses val="autoZero"/>
        <c:auto val="1"/>
        <c:lblOffset val="100"/>
        <c:baseTimeUnit val="years"/>
      </c:dateAx>
      <c:valAx>
        <c:axId val="134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63-42E3-B480-E22140D9D8CE}"/>
            </c:ext>
          </c:extLst>
        </c:ser>
        <c:dLbls>
          <c:showLegendKey val="0"/>
          <c:showVal val="0"/>
          <c:showCatName val="0"/>
          <c:showSerName val="0"/>
          <c:showPercent val="0"/>
          <c:showBubbleSize val="0"/>
        </c:dLbls>
        <c:gapWidth val="150"/>
        <c:axId val="134883968"/>
        <c:axId val="134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63-42E3-B480-E22140D9D8CE}"/>
            </c:ext>
          </c:extLst>
        </c:ser>
        <c:dLbls>
          <c:showLegendKey val="0"/>
          <c:showVal val="0"/>
          <c:showCatName val="0"/>
          <c:showSerName val="0"/>
          <c:showPercent val="0"/>
          <c:showBubbleSize val="0"/>
        </c:dLbls>
        <c:marker val="1"/>
        <c:smooth val="0"/>
        <c:axId val="134883968"/>
        <c:axId val="134886144"/>
      </c:lineChart>
      <c:dateAx>
        <c:axId val="134883968"/>
        <c:scaling>
          <c:orientation val="minMax"/>
        </c:scaling>
        <c:delete val="1"/>
        <c:axPos val="b"/>
        <c:numFmt formatCode="ge" sourceLinked="1"/>
        <c:majorTickMark val="none"/>
        <c:minorTickMark val="none"/>
        <c:tickLblPos val="none"/>
        <c:crossAx val="134886144"/>
        <c:crosses val="autoZero"/>
        <c:auto val="1"/>
        <c:lblOffset val="100"/>
        <c:baseTimeUnit val="years"/>
      </c:dateAx>
      <c:valAx>
        <c:axId val="134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CE-4447-AE5A-5215F5923EB6}"/>
            </c:ext>
          </c:extLst>
        </c:ser>
        <c:dLbls>
          <c:showLegendKey val="0"/>
          <c:showVal val="0"/>
          <c:showCatName val="0"/>
          <c:showSerName val="0"/>
          <c:showPercent val="0"/>
          <c:showBubbleSize val="0"/>
        </c:dLbls>
        <c:gapWidth val="150"/>
        <c:axId val="134904832"/>
        <c:axId val="1349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CE-4447-AE5A-5215F5923EB6}"/>
            </c:ext>
          </c:extLst>
        </c:ser>
        <c:dLbls>
          <c:showLegendKey val="0"/>
          <c:showVal val="0"/>
          <c:showCatName val="0"/>
          <c:showSerName val="0"/>
          <c:showPercent val="0"/>
          <c:showBubbleSize val="0"/>
        </c:dLbls>
        <c:marker val="1"/>
        <c:smooth val="0"/>
        <c:axId val="134904832"/>
        <c:axId val="134911104"/>
      </c:lineChart>
      <c:dateAx>
        <c:axId val="134904832"/>
        <c:scaling>
          <c:orientation val="minMax"/>
        </c:scaling>
        <c:delete val="1"/>
        <c:axPos val="b"/>
        <c:numFmt formatCode="ge" sourceLinked="1"/>
        <c:majorTickMark val="none"/>
        <c:minorTickMark val="none"/>
        <c:tickLblPos val="none"/>
        <c:crossAx val="134911104"/>
        <c:crosses val="autoZero"/>
        <c:auto val="1"/>
        <c:lblOffset val="100"/>
        <c:baseTimeUnit val="years"/>
      </c:dateAx>
      <c:valAx>
        <c:axId val="1349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4A-4E40-AEDF-8BD09C3256CB}"/>
            </c:ext>
          </c:extLst>
        </c:ser>
        <c:dLbls>
          <c:showLegendKey val="0"/>
          <c:showVal val="0"/>
          <c:showCatName val="0"/>
          <c:showSerName val="0"/>
          <c:showPercent val="0"/>
          <c:showBubbleSize val="0"/>
        </c:dLbls>
        <c:gapWidth val="150"/>
        <c:axId val="134933888"/>
        <c:axId val="1349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4A-4E40-AEDF-8BD09C3256CB}"/>
            </c:ext>
          </c:extLst>
        </c:ser>
        <c:dLbls>
          <c:showLegendKey val="0"/>
          <c:showVal val="0"/>
          <c:showCatName val="0"/>
          <c:showSerName val="0"/>
          <c:showPercent val="0"/>
          <c:showBubbleSize val="0"/>
        </c:dLbls>
        <c:marker val="1"/>
        <c:smooth val="0"/>
        <c:axId val="134933888"/>
        <c:axId val="134952448"/>
      </c:lineChart>
      <c:dateAx>
        <c:axId val="134933888"/>
        <c:scaling>
          <c:orientation val="minMax"/>
        </c:scaling>
        <c:delete val="1"/>
        <c:axPos val="b"/>
        <c:numFmt formatCode="ge" sourceLinked="1"/>
        <c:majorTickMark val="none"/>
        <c:minorTickMark val="none"/>
        <c:tickLblPos val="none"/>
        <c:crossAx val="134952448"/>
        <c:crosses val="autoZero"/>
        <c:auto val="1"/>
        <c:lblOffset val="100"/>
        <c:baseTimeUnit val="years"/>
      </c:dateAx>
      <c:valAx>
        <c:axId val="1349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F3-4040-9CEA-AAFA92D18471}"/>
            </c:ext>
          </c:extLst>
        </c:ser>
        <c:dLbls>
          <c:showLegendKey val="0"/>
          <c:showVal val="0"/>
          <c:showCatName val="0"/>
          <c:showSerName val="0"/>
          <c:showPercent val="0"/>
          <c:showBubbleSize val="0"/>
        </c:dLbls>
        <c:gapWidth val="150"/>
        <c:axId val="134971392"/>
        <c:axId val="1349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CF3-4040-9CEA-AAFA92D18471}"/>
            </c:ext>
          </c:extLst>
        </c:ser>
        <c:dLbls>
          <c:showLegendKey val="0"/>
          <c:showVal val="0"/>
          <c:showCatName val="0"/>
          <c:showSerName val="0"/>
          <c:showPercent val="0"/>
          <c:showBubbleSize val="0"/>
        </c:dLbls>
        <c:marker val="1"/>
        <c:smooth val="0"/>
        <c:axId val="134971392"/>
        <c:axId val="134973312"/>
      </c:lineChart>
      <c:dateAx>
        <c:axId val="134971392"/>
        <c:scaling>
          <c:orientation val="minMax"/>
        </c:scaling>
        <c:delete val="1"/>
        <c:axPos val="b"/>
        <c:numFmt formatCode="ge" sourceLinked="1"/>
        <c:majorTickMark val="none"/>
        <c:minorTickMark val="none"/>
        <c:tickLblPos val="none"/>
        <c:crossAx val="134973312"/>
        <c:crosses val="autoZero"/>
        <c:auto val="1"/>
        <c:lblOffset val="100"/>
        <c:baseTimeUnit val="years"/>
      </c:dateAx>
      <c:valAx>
        <c:axId val="1349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49.98</c:v>
                </c:pt>
                <c:pt idx="1">
                  <c:v>48.62</c:v>
                </c:pt>
                <c:pt idx="2">
                  <c:v>53.4</c:v>
                </c:pt>
                <c:pt idx="3">
                  <c:v>51.08</c:v>
                </c:pt>
                <c:pt idx="4">
                  <c:v>53.96</c:v>
                </c:pt>
              </c:numCache>
            </c:numRef>
          </c:val>
          <c:extLst xmlns:c16r2="http://schemas.microsoft.com/office/drawing/2015/06/chart">
            <c:ext xmlns:c16="http://schemas.microsoft.com/office/drawing/2014/chart" uri="{C3380CC4-5D6E-409C-BE32-E72D297353CC}">
              <c16:uniqueId val="{00000000-DF15-4809-ABCF-E9CBC85DFE5D}"/>
            </c:ext>
          </c:extLst>
        </c:ser>
        <c:dLbls>
          <c:showLegendKey val="0"/>
          <c:showVal val="0"/>
          <c:showCatName val="0"/>
          <c:showSerName val="0"/>
          <c:showPercent val="0"/>
          <c:showBubbleSize val="0"/>
        </c:dLbls>
        <c:gapWidth val="150"/>
        <c:axId val="135004544"/>
        <c:axId val="1350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F15-4809-ABCF-E9CBC85DFE5D}"/>
            </c:ext>
          </c:extLst>
        </c:ser>
        <c:dLbls>
          <c:showLegendKey val="0"/>
          <c:showVal val="0"/>
          <c:showCatName val="0"/>
          <c:showSerName val="0"/>
          <c:showPercent val="0"/>
          <c:showBubbleSize val="0"/>
        </c:dLbls>
        <c:marker val="1"/>
        <c:smooth val="0"/>
        <c:axId val="135004544"/>
        <c:axId val="135006464"/>
      </c:lineChart>
      <c:dateAx>
        <c:axId val="135004544"/>
        <c:scaling>
          <c:orientation val="minMax"/>
        </c:scaling>
        <c:delete val="1"/>
        <c:axPos val="b"/>
        <c:numFmt formatCode="ge" sourceLinked="1"/>
        <c:majorTickMark val="none"/>
        <c:minorTickMark val="none"/>
        <c:tickLblPos val="none"/>
        <c:crossAx val="135006464"/>
        <c:crosses val="autoZero"/>
        <c:auto val="1"/>
        <c:lblOffset val="100"/>
        <c:baseTimeUnit val="years"/>
      </c:dateAx>
      <c:valAx>
        <c:axId val="1350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272.44</c:v>
                </c:pt>
                <c:pt idx="1">
                  <c:v>278.13</c:v>
                </c:pt>
                <c:pt idx="2">
                  <c:v>253</c:v>
                </c:pt>
                <c:pt idx="3">
                  <c:v>265.58</c:v>
                </c:pt>
                <c:pt idx="4">
                  <c:v>252.48</c:v>
                </c:pt>
              </c:numCache>
            </c:numRef>
          </c:val>
          <c:extLst xmlns:c16r2="http://schemas.microsoft.com/office/drawing/2015/06/chart">
            <c:ext xmlns:c16="http://schemas.microsoft.com/office/drawing/2014/chart" uri="{C3380CC4-5D6E-409C-BE32-E72D297353CC}">
              <c16:uniqueId val="{00000000-CD78-438D-B2D3-11E20B3B0F13}"/>
            </c:ext>
          </c:extLst>
        </c:ser>
        <c:dLbls>
          <c:showLegendKey val="0"/>
          <c:showVal val="0"/>
          <c:showCatName val="0"/>
          <c:showSerName val="0"/>
          <c:showPercent val="0"/>
          <c:showBubbleSize val="0"/>
        </c:dLbls>
        <c:gapWidth val="150"/>
        <c:axId val="135041792"/>
        <c:axId val="13504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D78-438D-B2D3-11E20B3B0F13}"/>
            </c:ext>
          </c:extLst>
        </c:ser>
        <c:dLbls>
          <c:showLegendKey val="0"/>
          <c:showVal val="0"/>
          <c:showCatName val="0"/>
          <c:showSerName val="0"/>
          <c:showPercent val="0"/>
          <c:showBubbleSize val="0"/>
        </c:dLbls>
        <c:marker val="1"/>
        <c:smooth val="0"/>
        <c:axId val="135041792"/>
        <c:axId val="135043712"/>
      </c:lineChart>
      <c:dateAx>
        <c:axId val="135041792"/>
        <c:scaling>
          <c:orientation val="minMax"/>
        </c:scaling>
        <c:delete val="1"/>
        <c:axPos val="b"/>
        <c:numFmt formatCode="ge" sourceLinked="1"/>
        <c:majorTickMark val="none"/>
        <c:minorTickMark val="none"/>
        <c:tickLblPos val="none"/>
        <c:crossAx val="135043712"/>
        <c:crosses val="autoZero"/>
        <c:auto val="1"/>
        <c:lblOffset val="100"/>
        <c:baseTimeUnit val="years"/>
      </c:dateAx>
      <c:valAx>
        <c:axId val="1350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4" zoomScale="90" zoomScaleNormal="90" workbookViewId="0">
      <selection activeCell="BN88" sqref="BN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四万十市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34430</v>
      </c>
      <c r="AM8" s="49"/>
      <c r="AN8" s="49"/>
      <c r="AO8" s="49"/>
      <c r="AP8" s="49"/>
      <c r="AQ8" s="49"/>
      <c r="AR8" s="49"/>
      <c r="AS8" s="49"/>
      <c r="AT8" s="44">
        <f>データ!T6</f>
        <v>632.29</v>
      </c>
      <c r="AU8" s="44"/>
      <c r="AV8" s="44"/>
      <c r="AW8" s="44"/>
      <c r="AX8" s="44"/>
      <c r="AY8" s="44"/>
      <c r="AZ8" s="44"/>
      <c r="BA8" s="44"/>
      <c r="BB8" s="44">
        <f>データ!U6</f>
        <v>54.45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1.89</v>
      </c>
      <c r="Q10" s="44"/>
      <c r="R10" s="44"/>
      <c r="S10" s="44"/>
      <c r="T10" s="44"/>
      <c r="U10" s="44"/>
      <c r="V10" s="44"/>
      <c r="W10" s="44">
        <f>データ!Q6</f>
        <v>91.81</v>
      </c>
      <c r="X10" s="44"/>
      <c r="Y10" s="44"/>
      <c r="Z10" s="44"/>
      <c r="AA10" s="44"/>
      <c r="AB10" s="44"/>
      <c r="AC10" s="44"/>
      <c r="AD10" s="49">
        <f>データ!R6</f>
        <v>2268</v>
      </c>
      <c r="AE10" s="49"/>
      <c r="AF10" s="49"/>
      <c r="AG10" s="49"/>
      <c r="AH10" s="49"/>
      <c r="AI10" s="49"/>
      <c r="AJ10" s="49"/>
      <c r="AK10" s="2"/>
      <c r="AL10" s="49">
        <f>データ!V6</f>
        <v>646</v>
      </c>
      <c r="AM10" s="49"/>
      <c r="AN10" s="49"/>
      <c r="AO10" s="49"/>
      <c r="AP10" s="49"/>
      <c r="AQ10" s="49"/>
      <c r="AR10" s="49"/>
      <c r="AS10" s="49"/>
      <c r="AT10" s="44">
        <f>データ!W6</f>
        <v>0.38</v>
      </c>
      <c r="AU10" s="44"/>
      <c r="AV10" s="44"/>
      <c r="AW10" s="44"/>
      <c r="AX10" s="44"/>
      <c r="AY10" s="44"/>
      <c r="AZ10" s="44"/>
      <c r="BA10" s="44"/>
      <c r="BB10" s="44">
        <f>データ!X6</f>
        <v>1700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gvM2tw0WV/bhZlOm7qeaqs65ZefIm4XizC/kZwtLu97O1Knn9Y51ty89DFew4Q5tFzazxznMfTeE/HhF2tRQ4g==" saltValue="owBoeBOzSZjQOCmOFSrtl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392103</v>
      </c>
      <c r="D6" s="32">
        <f t="shared" si="3"/>
        <v>47</v>
      </c>
      <c r="E6" s="32">
        <f t="shared" si="3"/>
        <v>17</v>
      </c>
      <c r="F6" s="32">
        <f t="shared" si="3"/>
        <v>5</v>
      </c>
      <c r="G6" s="32">
        <f t="shared" si="3"/>
        <v>0</v>
      </c>
      <c r="H6" s="32" t="str">
        <f t="shared" si="3"/>
        <v>高知県　四万十市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1.89</v>
      </c>
      <c r="Q6" s="33">
        <f t="shared" si="3"/>
        <v>91.81</v>
      </c>
      <c r="R6" s="33">
        <f t="shared" si="3"/>
        <v>2268</v>
      </c>
      <c r="S6" s="33">
        <f t="shared" si="3"/>
        <v>34430</v>
      </c>
      <c r="T6" s="33">
        <f t="shared" si="3"/>
        <v>632.29</v>
      </c>
      <c r="U6" s="33">
        <f t="shared" si="3"/>
        <v>54.45</v>
      </c>
      <c r="V6" s="33">
        <f t="shared" si="3"/>
        <v>646</v>
      </c>
      <c r="W6" s="33">
        <f t="shared" si="3"/>
        <v>0.38</v>
      </c>
      <c r="X6" s="33">
        <f t="shared" si="3"/>
        <v>1700</v>
      </c>
      <c r="Y6" s="34">
        <f>IF(Y7="",NA(),Y7)</f>
        <v>77.48</v>
      </c>
      <c r="Z6" s="34">
        <f t="shared" ref="Z6:AH6" si="4">IF(Z7="",NA(),Z7)</f>
        <v>76.69</v>
      </c>
      <c r="AA6" s="34">
        <f t="shared" si="4"/>
        <v>75.290000000000006</v>
      </c>
      <c r="AB6" s="34">
        <f t="shared" si="4"/>
        <v>74.239999999999995</v>
      </c>
      <c r="AC6" s="34">
        <f t="shared" si="4"/>
        <v>75.569999999999993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49.98</v>
      </c>
      <c r="BR6" s="34">
        <f t="shared" ref="BR6:BZ6" si="8">IF(BR7="",NA(),BR7)</f>
        <v>48.62</v>
      </c>
      <c r="BS6" s="34">
        <f t="shared" si="8"/>
        <v>53.4</v>
      </c>
      <c r="BT6" s="34">
        <f t="shared" si="8"/>
        <v>51.08</v>
      </c>
      <c r="BU6" s="34">
        <f t="shared" si="8"/>
        <v>53.96</v>
      </c>
      <c r="BV6" s="34">
        <f t="shared" si="8"/>
        <v>41.04</v>
      </c>
      <c r="BW6" s="34">
        <f t="shared" si="8"/>
        <v>41.08</v>
      </c>
      <c r="BX6" s="34">
        <f t="shared" si="8"/>
        <v>52.19</v>
      </c>
      <c r="BY6" s="34">
        <f t="shared" si="8"/>
        <v>55.32</v>
      </c>
      <c r="BZ6" s="34">
        <f t="shared" si="8"/>
        <v>59.8</v>
      </c>
      <c r="CA6" s="33" t="str">
        <f>IF(CA7="","",IF(CA7="-","【-】","【"&amp;SUBSTITUTE(TEXT(CA7,"#,##0.00"),"-","△")&amp;"】"))</f>
        <v>【60.64】</v>
      </c>
      <c r="CB6" s="34">
        <f>IF(CB7="",NA(),CB7)</f>
        <v>272.44</v>
      </c>
      <c r="CC6" s="34">
        <f t="shared" ref="CC6:CK6" si="9">IF(CC7="",NA(),CC7)</f>
        <v>278.13</v>
      </c>
      <c r="CD6" s="34">
        <f t="shared" si="9"/>
        <v>253</v>
      </c>
      <c r="CE6" s="34">
        <f t="shared" si="9"/>
        <v>265.58</v>
      </c>
      <c r="CF6" s="34">
        <f t="shared" si="9"/>
        <v>252.48</v>
      </c>
      <c r="CG6" s="34">
        <f t="shared" si="9"/>
        <v>357.08</v>
      </c>
      <c r="CH6" s="34">
        <f t="shared" si="9"/>
        <v>378.08</v>
      </c>
      <c r="CI6" s="34">
        <f t="shared" si="9"/>
        <v>296.14</v>
      </c>
      <c r="CJ6" s="34">
        <f t="shared" si="9"/>
        <v>283.17</v>
      </c>
      <c r="CK6" s="34">
        <f t="shared" si="9"/>
        <v>263.76</v>
      </c>
      <c r="CL6" s="33" t="str">
        <f>IF(CL7="","",IF(CL7="-","【-】","【"&amp;SUBSTITUTE(TEXT(CL7,"#,##0.00"),"-","△")&amp;"】"))</f>
        <v>【255.52】</v>
      </c>
      <c r="CM6" s="34">
        <f>IF(CM7="",NA(),CM7)</f>
        <v>49.72</v>
      </c>
      <c r="CN6" s="34">
        <f t="shared" ref="CN6:CV6" si="10">IF(CN7="",NA(),CN7)</f>
        <v>48.03</v>
      </c>
      <c r="CO6" s="34">
        <f t="shared" si="10"/>
        <v>49.16</v>
      </c>
      <c r="CP6" s="34">
        <f t="shared" si="10"/>
        <v>37.92</v>
      </c>
      <c r="CQ6" s="34">
        <f t="shared" si="10"/>
        <v>38.200000000000003</v>
      </c>
      <c r="CR6" s="34">
        <f t="shared" si="10"/>
        <v>45.95</v>
      </c>
      <c r="CS6" s="34">
        <f t="shared" si="10"/>
        <v>44.69</v>
      </c>
      <c r="CT6" s="34">
        <f t="shared" si="10"/>
        <v>52.31</v>
      </c>
      <c r="CU6" s="34">
        <f t="shared" si="10"/>
        <v>60.65</v>
      </c>
      <c r="CV6" s="34">
        <f t="shared" si="10"/>
        <v>51.75</v>
      </c>
      <c r="CW6" s="33" t="str">
        <f>IF(CW7="","",IF(CW7="-","【-】","【"&amp;SUBSTITUTE(TEXT(CW7,"#,##0.00"),"-","△")&amp;"】"))</f>
        <v>【52.49】</v>
      </c>
      <c r="CX6" s="34">
        <f>IF(CX7="",NA(),CX7)</f>
        <v>71.900000000000006</v>
      </c>
      <c r="CY6" s="34">
        <f t="shared" ref="CY6:DG6" si="11">IF(CY7="",NA(),CY7)</f>
        <v>73.569999999999993</v>
      </c>
      <c r="CZ6" s="34">
        <f t="shared" si="11"/>
        <v>77.98</v>
      </c>
      <c r="DA6" s="34">
        <f t="shared" si="11"/>
        <v>78.959999999999994</v>
      </c>
      <c r="DB6" s="34">
        <f t="shared" si="11"/>
        <v>77.86</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392103</v>
      </c>
      <c r="D7" s="36">
        <v>47</v>
      </c>
      <c r="E7" s="36">
        <v>17</v>
      </c>
      <c r="F7" s="36">
        <v>5</v>
      </c>
      <c r="G7" s="36">
        <v>0</v>
      </c>
      <c r="H7" s="36" t="s">
        <v>109</v>
      </c>
      <c r="I7" s="36" t="s">
        <v>110</v>
      </c>
      <c r="J7" s="36" t="s">
        <v>111</v>
      </c>
      <c r="K7" s="36" t="s">
        <v>112</v>
      </c>
      <c r="L7" s="36" t="s">
        <v>113</v>
      </c>
      <c r="M7" s="36" t="s">
        <v>114</v>
      </c>
      <c r="N7" s="37" t="s">
        <v>115</v>
      </c>
      <c r="O7" s="37" t="s">
        <v>116</v>
      </c>
      <c r="P7" s="37">
        <v>1.89</v>
      </c>
      <c r="Q7" s="37">
        <v>91.81</v>
      </c>
      <c r="R7" s="37">
        <v>2268</v>
      </c>
      <c r="S7" s="37">
        <v>34430</v>
      </c>
      <c r="T7" s="37">
        <v>632.29</v>
      </c>
      <c r="U7" s="37">
        <v>54.45</v>
      </c>
      <c r="V7" s="37">
        <v>646</v>
      </c>
      <c r="W7" s="37">
        <v>0.38</v>
      </c>
      <c r="X7" s="37">
        <v>1700</v>
      </c>
      <c r="Y7" s="37">
        <v>77.48</v>
      </c>
      <c r="Z7" s="37">
        <v>76.69</v>
      </c>
      <c r="AA7" s="37">
        <v>75.290000000000006</v>
      </c>
      <c r="AB7" s="37">
        <v>74.239999999999995</v>
      </c>
      <c r="AC7" s="37">
        <v>75.569999999999993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49.98</v>
      </c>
      <c r="BR7" s="37">
        <v>48.62</v>
      </c>
      <c r="BS7" s="37">
        <v>53.4</v>
      </c>
      <c r="BT7" s="37">
        <v>51.08</v>
      </c>
      <c r="BU7" s="37">
        <v>53.96</v>
      </c>
      <c r="BV7" s="37">
        <v>41.04</v>
      </c>
      <c r="BW7" s="37">
        <v>41.08</v>
      </c>
      <c r="BX7" s="37">
        <v>52.19</v>
      </c>
      <c r="BY7" s="37">
        <v>55.32</v>
      </c>
      <c r="BZ7" s="37">
        <v>59.8</v>
      </c>
      <c r="CA7" s="37">
        <v>60.64</v>
      </c>
      <c r="CB7" s="37">
        <v>272.44</v>
      </c>
      <c r="CC7" s="37">
        <v>278.13</v>
      </c>
      <c r="CD7" s="37">
        <v>253</v>
      </c>
      <c r="CE7" s="37">
        <v>265.58</v>
      </c>
      <c r="CF7" s="37">
        <v>252.48</v>
      </c>
      <c r="CG7" s="37">
        <v>357.08</v>
      </c>
      <c r="CH7" s="37">
        <v>378.08</v>
      </c>
      <c r="CI7" s="37">
        <v>296.14</v>
      </c>
      <c r="CJ7" s="37">
        <v>283.17</v>
      </c>
      <c r="CK7" s="37">
        <v>263.76</v>
      </c>
      <c r="CL7" s="37">
        <v>255.52</v>
      </c>
      <c r="CM7" s="37">
        <v>49.72</v>
      </c>
      <c r="CN7" s="37">
        <v>48.03</v>
      </c>
      <c r="CO7" s="37">
        <v>49.16</v>
      </c>
      <c r="CP7" s="37">
        <v>37.92</v>
      </c>
      <c r="CQ7" s="37">
        <v>38.200000000000003</v>
      </c>
      <c r="CR7" s="37">
        <v>45.95</v>
      </c>
      <c r="CS7" s="37">
        <v>44.69</v>
      </c>
      <c r="CT7" s="37">
        <v>52.31</v>
      </c>
      <c r="CU7" s="37">
        <v>60.65</v>
      </c>
      <c r="CV7" s="37">
        <v>51.75</v>
      </c>
      <c r="CW7" s="37">
        <v>52.49</v>
      </c>
      <c r="CX7" s="37">
        <v>71.900000000000006</v>
      </c>
      <c r="CY7" s="37">
        <v>73.569999999999993</v>
      </c>
      <c r="CZ7" s="37">
        <v>77.98</v>
      </c>
      <c r="DA7" s="37">
        <v>78.959999999999994</v>
      </c>
      <c r="DB7" s="37">
        <v>77.86</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tosei</cp:lastModifiedBy>
  <dcterms:created xsi:type="dcterms:W3CDTF">2018-12-03T09:29:32Z</dcterms:created>
  <dcterms:modified xsi:type="dcterms:W3CDTF">2019-01-21T05:09:16Z</dcterms:modified>
  <cp:category/>
</cp:coreProperties>
</file>