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1 町民課\①課長補佐\①通常業務関係\⑬経営比較分析表\30年度\"/>
    </mc:Choice>
  </mc:AlternateContent>
  <workbookProtection workbookAlgorithmName="SHA-512" workbookHashValue="kGzS9U5ObmC1q26u8Suo7qsAfXQLqcl68n0qzn7ipAKyd77qS1FGcoLbmn/vd/UYJMzbpBtn6IfjUi0qxlgjbg==" workbookSaltValue="/fXueBHf8VZyesubMohxE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<sst xmlns="http://schemas.openxmlformats.org/spreadsheetml/2006/main" count="240" uniqueCount="126">
  <si>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</si>
  <si>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</si>
  <si>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</si>
  <si>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</si>
  <si>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</si>
  <si>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</si>
  <si>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</si>
  <si>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</si>
  <si>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</si>
  <si>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</si>
  <si>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</si>
  <si>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</si>
  <si>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</si>
  <si>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</si>
  <si>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</si>
  <si>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</si>
  <si>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</si>
  <si>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</si>
  <si>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</si>
  <si>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</si>
  <si>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</si>
  <si>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</si>
  <si>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</si>
  <si>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</si>
  <si>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</si>
  <si>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</si>
  <si>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</si>
  <si>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</si>
  <si>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</si>
  <si>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</si>
  <si>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</si>
  <si>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</si>
  <si>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</si>
  <si>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</si>
  <si>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</si>
  <si>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</si>
  <si>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</si>
  <si>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</si>
  <si>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</si>
  <si>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</si>
  <si>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</si>
  <si>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</si>
  <si>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</si>
  <si>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</si>
  <si>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</si>
  <si>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</si>
  <si>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</si>
  <si>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</si>
  <si>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</si>
  <si>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</si>
  <si>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</si>
  <si>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</si>
  <si>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</si>
  <si>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</si>
  <si>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</si>
  <si>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</si>
  <si>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</si>
  <si>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</si>
  <si>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</si>
  <si>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</si>
  <si>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</si>
  <si>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</si>
  <si>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</si>
  <si>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</si>
  <si>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</si>
  <si>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</si>
  <si>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</si>
  <si>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</si>
  <si>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</si>
  <si>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</si>
  <si>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</si>
  <si>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</si>
  <si>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</si>
  <si>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</si>
  <si>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</si>
  <si>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</si>
  <si>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</si>
  <si>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</si>
  <si>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</si>
  <si>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</si>
  <si>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</si>
  <si>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</si>
  <si>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</si>
  <si>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</si>
  <si>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</si>
  <si>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</si>
  <si>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</si>
  <si>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</si>
  <si>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</si>
  <si>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</si>
  <si>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</si>
  <si>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</si>
  <si>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</si>
  <si>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</si>
  <si>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</si>
  <si>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</si>
  <si>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</si>
  <si>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</si>
  <si>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</si>
  <si>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</si>
  <si>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</si>
  <si>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</si>
  <si>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</si>
  <si>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</si>
  <si>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</si>
  <si>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</si>
  <si>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</si>
  <si>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</si>
  <si>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</si>
  <si>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</si>
  <si>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仁淀川町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</si>
  <si>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</si>
  <si>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</si>
  <si>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</si>
  <si>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</si>
  <si>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</si>
  <si>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</si>
  <si>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</si>
  <si>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</si>
  <si>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</si>
  <si>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</si>
  <si>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</si>
  <si>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</si>
  <si>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単年度収支が赤字の状態が続いており、使用料の見直し、費用削減等の経営改善に向けた取り組みが必要である。</t>
    <rPh sb="1" eb="4">
      <t>タンネンド</t>
    </rPh>
    <rPh sb="4" eb="6">
      <t>シュウシ</t>
    </rPh>
    <rPh sb="7" eb="9">
      <t>アカジ</t>
    </rPh>
    <rPh sb="10" eb="12">
      <t>ジョウタイ</t>
    </rPh>
    <rPh sb="13" eb="14">
      <t>ツヅ</t>
    </rPh>
    <rPh sb="19" eb="22">
      <t>シヨウリョウ</t>
    </rPh>
    <rPh sb="23" eb="25">
      <t>ミナオ</t>
    </rPh>
    <rPh sb="27" eb="29">
      <t>ヒヨウ</t>
    </rPh>
    <rPh sb="29" eb="32">
      <t>サクゲントウ</t>
    </rPh>
    <rPh sb="33" eb="35">
      <t>ケイエイ</t>
    </rPh>
    <rPh sb="35" eb="37">
      <t>カイゼン</t>
    </rPh>
    <rPh sb="38" eb="39">
      <t>ム</t>
    </rPh>
    <rPh sb="41" eb="42">
      <t>ト</t>
    </rPh>
    <rPh sb="43" eb="44">
      <t>ク</t>
    </rPh>
    <rPh sb="46" eb="48">
      <t>ヒツヨウ</t>
    </rPh>
    <phoneticPr fontId="15"/>
  </si>
  <si>
    <t>　収益的収支比率、経費回収率がともに低く、使用料収入だけでは賄えておらず一般会計からの繰入に依存している。
　今後、人口減少により使用料収入は伸び悩み、施設等の改築による財源の確保が必要になるため、適切な使用料の収益を図り抜本的な経営改善に取り組む必要がある。
　　　</t>
    <rPh sb="1" eb="3">
      <t>シュウエキ</t>
    </rPh>
    <rPh sb="3" eb="4">
      <t>テキ</t>
    </rPh>
    <rPh sb="4" eb="6">
      <t>シュウシ</t>
    </rPh>
    <rPh sb="6" eb="8">
      <t>ヒリツ</t>
    </rPh>
    <rPh sb="9" eb="11">
      <t>ケイヒ</t>
    </rPh>
    <rPh sb="11" eb="13">
      <t>カイシュウ</t>
    </rPh>
    <rPh sb="13" eb="14">
      <t>リツ</t>
    </rPh>
    <rPh sb="18" eb="19">
      <t>ヒク</t>
    </rPh>
    <rPh sb="21" eb="24">
      <t>シヨウリョウ</t>
    </rPh>
    <rPh sb="24" eb="26">
      <t>シュウニュウ</t>
    </rPh>
    <rPh sb="30" eb="31">
      <t>マカナ</t>
    </rPh>
    <rPh sb="36" eb="38">
      <t>イッパン</t>
    </rPh>
    <rPh sb="38" eb="40">
      <t>カイケイ</t>
    </rPh>
    <rPh sb="43" eb="45">
      <t>クリイレ</t>
    </rPh>
    <rPh sb="46" eb="48">
      <t>イゾン</t>
    </rPh>
    <rPh sb="55" eb="57">
      <t>コンゴ</t>
    </rPh>
    <rPh sb="58" eb="60">
      <t>ジンコウ</t>
    </rPh>
    <rPh sb="60" eb="62">
      <t>ゲンショウ</t>
    </rPh>
    <rPh sb="65" eb="68">
      <t>シヨウリョウ</t>
    </rPh>
    <rPh sb="68" eb="70">
      <t>シュウニュウ</t>
    </rPh>
    <rPh sb="71" eb="72">
      <t>ノ</t>
    </rPh>
    <rPh sb="73" eb="74">
      <t>ナヤ</t>
    </rPh>
    <rPh sb="76" eb="79">
      <t>シセツトウ</t>
    </rPh>
    <rPh sb="80" eb="82">
      <t>カイチク</t>
    </rPh>
    <rPh sb="85" eb="87">
      <t>ザイゲン</t>
    </rPh>
    <rPh sb="88" eb="90">
      <t>カクホ</t>
    </rPh>
    <rPh sb="91" eb="93">
      <t>ヒツヨウ</t>
    </rPh>
    <rPh sb="99" eb="101">
      <t>テキセツ</t>
    </rPh>
    <rPh sb="102" eb="105">
      <t>シヨウリョウ</t>
    </rPh>
    <rPh sb="109" eb="110">
      <t>ハカ</t>
    </rPh>
    <rPh sb="111" eb="114">
      <t>バッポンテキ</t>
    </rPh>
    <rPh sb="115" eb="117">
      <t>ケイエイ</t>
    </rPh>
    <rPh sb="117" eb="119">
      <t>カイゼン</t>
    </rPh>
    <rPh sb="120" eb="121">
      <t>ト</t>
    </rPh>
    <rPh sb="122" eb="123">
      <t>ク</t>
    </rPh>
    <rPh sb="124" eb="126">
      <t>ヒツヨウ</t>
    </rPh>
    <phoneticPr fontId="15"/>
  </si>
  <si>
    <t xml:space="preserve">　平成30年度から32年度にかけて、3施設のうち2施設では、耐用年数を迎えた通信設備、機械等の機能強化対策を行い長寿命化等に取り組む。
　今後、経営改善に見合った計画的な維持修繕・改築更新に取り組む必要がある。
</t>
    <rPh sb="11" eb="13">
      <t>ネンド</t>
    </rPh>
    <rPh sb="19" eb="21">
      <t>シセツ</t>
    </rPh>
    <rPh sb="25" eb="27">
      <t>シセツ</t>
    </rPh>
    <rPh sb="30" eb="32">
      <t>タイヨウ</t>
    </rPh>
    <rPh sb="32" eb="34">
      <t>ネンスウ</t>
    </rPh>
    <rPh sb="35" eb="36">
      <t>ムカ</t>
    </rPh>
    <rPh sb="38" eb="40">
      <t>ツウシン</t>
    </rPh>
    <rPh sb="40" eb="42">
      <t>セツビ</t>
    </rPh>
    <rPh sb="47" eb="49">
      <t>キノウ</t>
    </rPh>
    <rPh sb="49" eb="51">
      <t>キョウカ</t>
    </rPh>
    <rPh sb="51" eb="53">
      <t>タイサク</t>
    </rPh>
    <rPh sb="54" eb="55">
      <t>オコナ</t>
    </rPh>
    <rPh sb="56" eb="57">
      <t>チョウ</t>
    </rPh>
    <rPh sb="57" eb="60">
      <t>ジュミョウカ</t>
    </rPh>
    <rPh sb="60" eb="61">
      <t>トウ</t>
    </rPh>
    <rPh sb="62" eb="63">
      <t>ト</t>
    </rPh>
    <rPh sb="64" eb="65">
      <t>ク</t>
    </rPh>
    <rPh sb="69" eb="71">
      <t>コンゴ</t>
    </rPh>
    <rPh sb="72" eb="74">
      <t>ケイエイ</t>
    </rPh>
    <rPh sb="74" eb="76">
      <t>カイゼン</t>
    </rPh>
    <rPh sb="77" eb="79">
      <t>ミア</t>
    </rPh>
    <rPh sb="81" eb="84">
      <t>ケイカクテキ</t>
    </rPh>
    <rPh sb="85" eb="87">
      <t>イジ</t>
    </rPh>
    <rPh sb="87" eb="89">
      <t>シュウゼン</t>
    </rPh>
    <rPh sb="90" eb="92">
      <t>カイチク</t>
    </rPh>
    <rPh sb="92" eb="94">
      <t>コウシン</t>
    </rPh>
    <rPh sb="95" eb="96">
      <t>ト</t>
    </rPh>
    <rPh sb="97" eb="98">
      <t>ク</t>
    </rPh>
    <rPh sb="99" eb="10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</si>
</sst>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EF-45C2-B470-85A12148C73E}"/>
            </c:ext>
          </c:extLst>
        </c:ser>
        <c:dLbls>
          <c:showLegendKey val="0"/>
          <c:showVal val="0"/>
          <c:showCatName val="0"/>
          <c:showSerName val="0"/>
          <c:showPercent val="0"/>
          <c:showBubbleSize val="0"/>
        </c:dLbls>
        <c:gapWidth val="150"/>
        <c:axId val="118313496"/>
        <c:axId val="5567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DEF-45C2-B470-85A12148C73E}"/>
            </c:ext>
          </c:extLst>
        </c:ser>
        <c:dLbls>
          <c:showLegendKey val="0"/>
          <c:showVal val="0"/>
          <c:showCatName val="0"/>
          <c:showSerName val="0"/>
          <c:showPercent val="0"/>
          <c:showBubbleSize val="0"/>
        </c:dLbls>
        <c:marker val="1"/>
        <c:smooth val="0"/>
        <c:axId val="118313496"/>
        <c:axId val="556718240"/>
      </c:lineChart>
      <c:dateAx>
        <c:axId val="118313496"/>
        <c:scaling>
          <c:orientation val="minMax"/>
        </c:scaling>
        <c:delete val="1"/>
        <c:axPos val="b"/>
        <c:numFmt formatCode="ge" sourceLinked="1"/>
        <c:majorTickMark val="none"/>
        <c:minorTickMark val="none"/>
        <c:tickLblPos val="none"/>
        <c:crossAx val="556718240"/>
        <c:crosses val="autoZero"/>
        <c:auto val="1"/>
        <c:lblOffset val="100"/>
        <c:baseTimeUnit val="years"/>
      </c:dateAx>
      <c:valAx>
        <c:axId val="5567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58.55</c:v>
                </c:pt>
                <c:pt idx="1">
                  <c:v>58.55</c:v>
                </c:pt>
                <c:pt idx="2">
                  <c:v>60.36</c:v>
                </c:pt>
                <c:pt idx="3">
                  <c:v>60.36</c:v>
                </c:pt>
                <c:pt idx="4">
                  <c:v>59.84</c:v>
                </c:pt>
              </c:numCache>
            </c:numRef>
          </c:val>
          <c:extLst xmlns:c16r2="http://schemas.microsoft.com/office/drawing/2015/06/chart">
            <c:ext xmlns:c16="http://schemas.microsoft.com/office/drawing/2014/chart" uri="{C3380CC4-5D6E-409C-BE32-E72D297353CC}">
              <c16:uniqueId val="{00000000-9915-48E5-B8CA-A07A4B6C256B}"/>
            </c:ext>
          </c:extLst>
        </c:ser>
        <c:dLbls>
          <c:showLegendKey val="0"/>
          <c:showVal val="0"/>
          <c:showCatName val="0"/>
          <c:showSerName val="0"/>
          <c:showPercent val="0"/>
          <c:showBubbleSize val="0"/>
        </c:dLbls>
        <c:gapWidth val="150"/>
        <c:axId val="201516952"/>
        <c:axId val="2015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915-48E5-B8CA-A07A4B6C256B}"/>
            </c:ext>
          </c:extLst>
        </c:ser>
        <c:dLbls>
          <c:showLegendKey val="0"/>
          <c:showVal val="0"/>
          <c:showCatName val="0"/>
          <c:showSerName val="0"/>
          <c:showPercent val="0"/>
          <c:showBubbleSize val="0"/>
        </c:dLbls>
        <c:marker val="1"/>
        <c:smooth val="0"/>
        <c:axId val="201516952"/>
        <c:axId val="201517344"/>
      </c:lineChart>
      <c:dateAx>
        <c:axId val="201516952"/>
        <c:scaling>
          <c:orientation val="minMax"/>
        </c:scaling>
        <c:delete val="1"/>
        <c:axPos val="b"/>
        <c:numFmt formatCode="ge" sourceLinked="1"/>
        <c:majorTickMark val="none"/>
        <c:minorTickMark val="none"/>
        <c:tickLblPos val="none"/>
        <c:crossAx val="201517344"/>
        <c:crosses val="autoZero"/>
        <c:auto val="1"/>
        <c:lblOffset val="100"/>
        <c:baseTimeUnit val="years"/>
      </c:dateAx>
      <c:valAx>
        <c:axId val="2015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82.11</c:v>
                </c:pt>
                <c:pt idx="1">
                  <c:v>83.46</c:v>
                </c:pt>
                <c:pt idx="2">
                  <c:v>84.65</c:v>
                </c:pt>
                <c:pt idx="3">
                  <c:v>85.19</c:v>
                </c:pt>
                <c:pt idx="4">
                  <c:v>85.85</c:v>
                </c:pt>
              </c:numCache>
            </c:numRef>
          </c:val>
          <c:extLst xmlns:c16r2="http://schemas.microsoft.com/office/drawing/2015/06/chart">
            <c:ext xmlns:c16="http://schemas.microsoft.com/office/drawing/2014/chart" uri="{C3380CC4-5D6E-409C-BE32-E72D297353CC}">
              <c16:uniqueId val="{00000000-CA3E-43E2-9B67-3E06CDEB09EA}"/>
            </c:ext>
          </c:extLst>
        </c:ser>
        <c:dLbls>
          <c:showLegendKey val="0"/>
          <c:showVal val="0"/>
          <c:showCatName val="0"/>
          <c:showSerName val="0"/>
          <c:showPercent val="0"/>
          <c:showBubbleSize val="0"/>
        </c:dLbls>
        <c:gapWidth val="150"/>
        <c:axId val="201518520"/>
        <c:axId val="2015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A3E-43E2-9B67-3E06CDEB09EA}"/>
            </c:ext>
          </c:extLst>
        </c:ser>
        <c:dLbls>
          <c:showLegendKey val="0"/>
          <c:showVal val="0"/>
          <c:showCatName val="0"/>
          <c:showSerName val="0"/>
          <c:showPercent val="0"/>
          <c:showBubbleSize val="0"/>
        </c:dLbls>
        <c:marker val="1"/>
        <c:smooth val="0"/>
        <c:axId val="201518520"/>
        <c:axId val="201518912"/>
      </c:lineChart>
      <c:dateAx>
        <c:axId val="201518520"/>
        <c:scaling>
          <c:orientation val="minMax"/>
        </c:scaling>
        <c:delete val="1"/>
        <c:axPos val="b"/>
        <c:numFmt formatCode="ge" sourceLinked="1"/>
        <c:majorTickMark val="none"/>
        <c:minorTickMark val="none"/>
        <c:tickLblPos val="none"/>
        <c:crossAx val="201518912"/>
        <c:crosses val="autoZero"/>
        <c:auto val="1"/>
        <c:lblOffset val="100"/>
        <c:baseTimeUnit val="years"/>
      </c:dateAx>
      <c:valAx>
        <c:axId val="2015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93.14</c:v>
                </c:pt>
                <c:pt idx="1">
                  <c:v>96.76</c:v>
                </c:pt>
                <c:pt idx="2">
                  <c:v>93.27</c:v>
                </c:pt>
                <c:pt idx="3">
                  <c:v>97.47</c:v>
                </c:pt>
                <c:pt idx="4">
                  <c:v>87.8</c:v>
                </c:pt>
              </c:numCache>
            </c:numRef>
          </c:val>
          <c:extLst xmlns:c16r2="http://schemas.microsoft.com/office/drawing/2015/06/chart">
            <c:ext xmlns:c16="http://schemas.microsoft.com/office/drawing/2014/chart" uri="{C3380CC4-5D6E-409C-BE32-E72D297353CC}">
              <c16:uniqueId val="{00000000-2D13-42E3-88EE-32D2989B22BF}"/>
            </c:ext>
          </c:extLst>
        </c:ser>
        <c:dLbls>
          <c:showLegendKey val="0"/>
          <c:showVal val="0"/>
          <c:showCatName val="0"/>
          <c:showSerName val="0"/>
          <c:showPercent val="0"/>
          <c:showBubbleSize val="0"/>
        </c:dLbls>
        <c:gapWidth val="150"/>
        <c:axId val="556659624"/>
        <c:axId val="55666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13-42E3-88EE-32D2989B22BF}"/>
            </c:ext>
          </c:extLst>
        </c:ser>
        <c:dLbls>
          <c:showLegendKey val="0"/>
          <c:showVal val="0"/>
          <c:showCatName val="0"/>
          <c:showSerName val="0"/>
          <c:showPercent val="0"/>
          <c:showBubbleSize val="0"/>
        </c:dLbls>
        <c:marker val="1"/>
        <c:smooth val="0"/>
        <c:axId val="556659624"/>
        <c:axId val="556662056"/>
      </c:lineChart>
      <c:dateAx>
        <c:axId val="556659624"/>
        <c:scaling>
          <c:orientation val="minMax"/>
        </c:scaling>
        <c:delete val="1"/>
        <c:axPos val="b"/>
        <c:numFmt formatCode="ge" sourceLinked="1"/>
        <c:majorTickMark val="none"/>
        <c:minorTickMark val="none"/>
        <c:tickLblPos val="none"/>
        <c:crossAx val="556662056"/>
        <c:crosses val="autoZero"/>
        <c:auto val="1"/>
        <c:lblOffset val="100"/>
        <c:baseTimeUnit val="years"/>
      </c:dateAx>
      <c:valAx>
        <c:axId val="55666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65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D1-436D-B4DB-424CAF37BBAB}"/>
            </c:ext>
          </c:extLst>
        </c:ser>
        <c:dLbls>
          <c:showLegendKey val="0"/>
          <c:showVal val="0"/>
          <c:showCatName val="0"/>
          <c:showSerName val="0"/>
          <c:showPercent val="0"/>
          <c:showBubbleSize val="0"/>
        </c:dLbls>
        <c:gapWidth val="150"/>
        <c:axId val="557816656"/>
        <c:axId val="55781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D1-436D-B4DB-424CAF37BBAB}"/>
            </c:ext>
          </c:extLst>
        </c:ser>
        <c:dLbls>
          <c:showLegendKey val="0"/>
          <c:showVal val="0"/>
          <c:showCatName val="0"/>
          <c:showSerName val="0"/>
          <c:showPercent val="0"/>
          <c:showBubbleSize val="0"/>
        </c:dLbls>
        <c:marker val="1"/>
        <c:smooth val="0"/>
        <c:axId val="557816656"/>
        <c:axId val="557817040"/>
      </c:lineChart>
      <c:dateAx>
        <c:axId val="557816656"/>
        <c:scaling>
          <c:orientation val="minMax"/>
        </c:scaling>
        <c:delete val="1"/>
        <c:axPos val="b"/>
        <c:numFmt formatCode="ge" sourceLinked="1"/>
        <c:majorTickMark val="none"/>
        <c:minorTickMark val="none"/>
        <c:tickLblPos val="none"/>
        <c:crossAx val="557817040"/>
        <c:crosses val="autoZero"/>
        <c:auto val="1"/>
        <c:lblOffset val="100"/>
        <c:baseTimeUnit val="years"/>
      </c:dateAx>
      <c:valAx>
        <c:axId val="55781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1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A9-44FC-A85A-AAE7EB82FFD8}"/>
            </c:ext>
          </c:extLst>
        </c:ser>
        <c:dLbls>
          <c:showLegendKey val="0"/>
          <c:showVal val="0"/>
          <c:showCatName val="0"/>
          <c:showSerName val="0"/>
          <c:showPercent val="0"/>
          <c:showBubbleSize val="0"/>
        </c:dLbls>
        <c:gapWidth val="150"/>
        <c:axId val="557839976"/>
        <c:axId val="55783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A9-44FC-A85A-AAE7EB82FFD8}"/>
            </c:ext>
          </c:extLst>
        </c:ser>
        <c:dLbls>
          <c:showLegendKey val="0"/>
          <c:showVal val="0"/>
          <c:showCatName val="0"/>
          <c:showSerName val="0"/>
          <c:showPercent val="0"/>
          <c:showBubbleSize val="0"/>
        </c:dLbls>
        <c:marker val="1"/>
        <c:smooth val="0"/>
        <c:axId val="557839976"/>
        <c:axId val="557836056"/>
      </c:lineChart>
      <c:dateAx>
        <c:axId val="557839976"/>
        <c:scaling>
          <c:orientation val="minMax"/>
        </c:scaling>
        <c:delete val="1"/>
        <c:axPos val="b"/>
        <c:numFmt formatCode="ge" sourceLinked="1"/>
        <c:majorTickMark val="none"/>
        <c:minorTickMark val="none"/>
        <c:tickLblPos val="none"/>
        <c:crossAx val="557836056"/>
        <c:crosses val="autoZero"/>
        <c:auto val="1"/>
        <c:lblOffset val="100"/>
        <c:baseTimeUnit val="years"/>
      </c:dateAx>
      <c:valAx>
        <c:axId val="55783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3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DD-46F4-9BD8-43694AED339D}"/>
            </c:ext>
          </c:extLst>
        </c:ser>
        <c:dLbls>
          <c:showLegendKey val="0"/>
          <c:showVal val="0"/>
          <c:showCatName val="0"/>
          <c:showSerName val="0"/>
          <c:showPercent val="0"/>
          <c:showBubbleSize val="0"/>
        </c:dLbls>
        <c:gapWidth val="150"/>
        <c:axId val="557880992"/>
        <c:axId val="55788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DD-46F4-9BD8-43694AED339D}"/>
            </c:ext>
          </c:extLst>
        </c:ser>
        <c:dLbls>
          <c:showLegendKey val="0"/>
          <c:showVal val="0"/>
          <c:showCatName val="0"/>
          <c:showSerName val="0"/>
          <c:showPercent val="0"/>
          <c:showBubbleSize val="0"/>
        </c:dLbls>
        <c:marker val="1"/>
        <c:smooth val="0"/>
        <c:axId val="557880992"/>
        <c:axId val="557881384"/>
      </c:lineChart>
      <c:dateAx>
        <c:axId val="557880992"/>
        <c:scaling>
          <c:orientation val="minMax"/>
        </c:scaling>
        <c:delete val="1"/>
        <c:axPos val="b"/>
        <c:numFmt formatCode="ge" sourceLinked="1"/>
        <c:majorTickMark val="none"/>
        <c:minorTickMark val="none"/>
        <c:tickLblPos val="none"/>
        <c:crossAx val="557881384"/>
        <c:crosses val="autoZero"/>
        <c:auto val="1"/>
        <c:lblOffset val="100"/>
        <c:baseTimeUnit val="years"/>
      </c:dateAx>
      <c:valAx>
        <c:axId val="5578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0B-40E9-8747-EBC3FFBC5105}"/>
            </c:ext>
          </c:extLst>
        </c:ser>
        <c:dLbls>
          <c:showLegendKey val="0"/>
          <c:showVal val="0"/>
          <c:showCatName val="0"/>
          <c:showSerName val="0"/>
          <c:showPercent val="0"/>
          <c:showBubbleSize val="0"/>
        </c:dLbls>
        <c:gapWidth val="150"/>
        <c:axId val="557962744"/>
        <c:axId val="557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B-40E9-8747-EBC3FFBC5105}"/>
            </c:ext>
          </c:extLst>
        </c:ser>
        <c:dLbls>
          <c:showLegendKey val="0"/>
          <c:showVal val="0"/>
          <c:showCatName val="0"/>
          <c:showSerName val="0"/>
          <c:showPercent val="0"/>
          <c:showBubbleSize val="0"/>
        </c:dLbls>
        <c:marker val="1"/>
        <c:smooth val="0"/>
        <c:axId val="557962744"/>
        <c:axId val="557963136"/>
      </c:lineChart>
      <c:dateAx>
        <c:axId val="557962744"/>
        <c:scaling>
          <c:orientation val="minMax"/>
        </c:scaling>
        <c:delete val="1"/>
        <c:axPos val="b"/>
        <c:numFmt formatCode="ge" sourceLinked="1"/>
        <c:majorTickMark val="none"/>
        <c:minorTickMark val="none"/>
        <c:tickLblPos val="none"/>
        <c:crossAx val="557963136"/>
        <c:crosses val="autoZero"/>
        <c:auto val="1"/>
        <c:lblOffset val="100"/>
        <c:baseTimeUnit val="years"/>
      </c:dateAx>
      <c:valAx>
        <c:axId val="5579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96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7A-4CB1-B958-09672C8D77C7}"/>
            </c:ext>
          </c:extLst>
        </c:ser>
        <c:dLbls>
          <c:showLegendKey val="0"/>
          <c:showVal val="0"/>
          <c:showCatName val="0"/>
          <c:showSerName val="0"/>
          <c:showPercent val="0"/>
          <c:showBubbleSize val="0"/>
        </c:dLbls>
        <c:gapWidth val="150"/>
        <c:axId val="557962352"/>
        <c:axId val="55796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37A-4CB1-B958-09672C8D77C7}"/>
            </c:ext>
          </c:extLst>
        </c:ser>
        <c:dLbls>
          <c:showLegendKey val="0"/>
          <c:showVal val="0"/>
          <c:showCatName val="0"/>
          <c:showSerName val="0"/>
          <c:showPercent val="0"/>
          <c:showBubbleSize val="0"/>
        </c:dLbls>
        <c:marker val="1"/>
        <c:smooth val="0"/>
        <c:axId val="557962352"/>
        <c:axId val="557964312"/>
      </c:lineChart>
      <c:dateAx>
        <c:axId val="557962352"/>
        <c:scaling>
          <c:orientation val="minMax"/>
        </c:scaling>
        <c:delete val="1"/>
        <c:axPos val="b"/>
        <c:numFmt formatCode="ge" sourceLinked="1"/>
        <c:majorTickMark val="none"/>
        <c:minorTickMark val="none"/>
        <c:tickLblPos val="none"/>
        <c:crossAx val="557964312"/>
        <c:crosses val="autoZero"/>
        <c:auto val="1"/>
        <c:lblOffset val="100"/>
        <c:baseTimeUnit val="years"/>
      </c:dateAx>
      <c:valAx>
        <c:axId val="55796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96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82.39</c:v>
                </c:pt>
                <c:pt idx="1">
                  <c:v>63.58</c:v>
                </c:pt>
                <c:pt idx="2">
                  <c:v>80.989999999999995</c:v>
                </c:pt>
                <c:pt idx="3">
                  <c:v>77.599999999999994</c:v>
                </c:pt>
                <c:pt idx="4">
                  <c:v>24.58</c:v>
                </c:pt>
              </c:numCache>
            </c:numRef>
          </c:val>
          <c:extLst xmlns:c16r2="http://schemas.microsoft.com/office/drawing/2015/06/chart">
            <c:ext xmlns:c16="http://schemas.microsoft.com/office/drawing/2014/chart" uri="{C3380CC4-5D6E-409C-BE32-E72D297353CC}">
              <c16:uniqueId val="{00000000-D5F2-422F-A9D4-208D7BE181AF}"/>
            </c:ext>
          </c:extLst>
        </c:ser>
        <c:dLbls>
          <c:showLegendKey val="0"/>
          <c:showVal val="0"/>
          <c:showCatName val="0"/>
          <c:showSerName val="0"/>
          <c:showPercent val="0"/>
          <c:showBubbleSize val="0"/>
        </c:dLbls>
        <c:gapWidth val="150"/>
        <c:axId val="557965488"/>
        <c:axId val="55796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5F2-422F-A9D4-208D7BE181AF}"/>
            </c:ext>
          </c:extLst>
        </c:ser>
        <c:dLbls>
          <c:showLegendKey val="0"/>
          <c:showVal val="0"/>
          <c:showCatName val="0"/>
          <c:showSerName val="0"/>
          <c:showPercent val="0"/>
          <c:showBubbleSize val="0"/>
        </c:dLbls>
        <c:marker val="1"/>
        <c:smooth val="0"/>
        <c:axId val="557965488"/>
        <c:axId val="557965880"/>
      </c:lineChart>
      <c:dateAx>
        <c:axId val="557965488"/>
        <c:scaling>
          <c:orientation val="minMax"/>
        </c:scaling>
        <c:delete val="1"/>
        <c:axPos val="b"/>
        <c:numFmt formatCode="ge" sourceLinked="1"/>
        <c:majorTickMark val="none"/>
        <c:minorTickMark val="none"/>
        <c:tickLblPos val="none"/>
        <c:crossAx val="557965880"/>
        <c:crosses val="autoZero"/>
        <c:auto val="1"/>
        <c:lblOffset val="100"/>
        <c:baseTimeUnit val="years"/>
      </c:dateAx>
      <c:valAx>
        <c:axId val="55796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9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135.79</c:v>
                </c:pt>
                <c:pt idx="1">
                  <c:v>183.37</c:v>
                </c:pt>
                <c:pt idx="2">
                  <c:v>140.46</c:v>
                </c:pt>
                <c:pt idx="3">
                  <c:v>148.33000000000001</c:v>
                </c:pt>
                <c:pt idx="4">
                  <c:v>472.91</c:v>
                </c:pt>
              </c:numCache>
            </c:numRef>
          </c:val>
          <c:extLst xmlns:c16r2="http://schemas.microsoft.com/office/drawing/2015/06/chart">
            <c:ext xmlns:c16="http://schemas.microsoft.com/office/drawing/2014/chart" uri="{C3380CC4-5D6E-409C-BE32-E72D297353CC}">
              <c16:uniqueId val="{00000000-4B39-4A27-A33B-93C3BE2D745D}"/>
            </c:ext>
          </c:extLst>
        </c:ser>
        <c:dLbls>
          <c:showLegendKey val="0"/>
          <c:showVal val="0"/>
          <c:showCatName val="0"/>
          <c:showSerName val="0"/>
          <c:showPercent val="0"/>
          <c:showBubbleSize val="0"/>
        </c:dLbls>
        <c:gapWidth val="150"/>
        <c:axId val="557879816"/>
        <c:axId val="5578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B39-4A27-A33B-93C3BE2D745D}"/>
            </c:ext>
          </c:extLst>
        </c:ser>
        <c:dLbls>
          <c:showLegendKey val="0"/>
          <c:showVal val="0"/>
          <c:showCatName val="0"/>
          <c:showSerName val="0"/>
          <c:showPercent val="0"/>
          <c:showBubbleSize val="0"/>
        </c:dLbls>
        <c:marker val="1"/>
        <c:smooth val="0"/>
        <c:axId val="557879816"/>
        <c:axId val="557879424"/>
      </c:lineChart>
      <c:dateAx>
        <c:axId val="557879816"/>
        <c:scaling>
          <c:orientation val="minMax"/>
        </c:scaling>
        <c:delete val="1"/>
        <c:axPos val="b"/>
        <c:numFmt formatCode="ge" sourceLinked="1"/>
        <c:majorTickMark val="none"/>
        <c:minorTickMark val="none"/>
        <c:tickLblPos val="none"/>
        <c:crossAx val="557879424"/>
        <c:crosses val="autoZero"/>
        <c:auto val="1"/>
        <c:lblOffset val="100"/>
        <c:baseTimeUnit val="years"/>
      </c:dateAx>
      <c:valAx>
        <c:axId val="5578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7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仁淀川町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5555</v>
      </c>
      <c r="AM8" s="49"/>
      <c r="AN8" s="49"/>
      <c r="AO8" s="49"/>
      <c r="AP8" s="49"/>
      <c r="AQ8" s="49"/>
      <c r="AR8" s="49"/>
      <c r="AS8" s="49"/>
      <c r="AT8" s="44">
        <f>データ!T6</f>
        <v>333</v>
      </c>
      <c r="AU8" s="44"/>
      <c r="AV8" s="44"/>
      <c r="AW8" s="44"/>
      <c r="AX8" s="44"/>
      <c r="AY8" s="44"/>
      <c r="AZ8" s="44"/>
      <c r="BA8" s="44"/>
      <c r="BB8" s="44">
        <f>データ!U6</f>
        <v>16.68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15.63</v>
      </c>
      <c r="Q10" s="44"/>
      <c r="R10" s="44"/>
      <c r="S10" s="44"/>
      <c r="T10" s="44"/>
      <c r="U10" s="44"/>
      <c r="V10" s="44"/>
      <c r="W10" s="44">
        <f>データ!Q6</f>
        <v>100</v>
      </c>
      <c r="X10" s="44"/>
      <c r="Y10" s="44"/>
      <c r="Z10" s="44"/>
      <c r="AA10" s="44"/>
      <c r="AB10" s="44"/>
      <c r="AC10" s="44"/>
      <c r="AD10" s="49">
        <f>データ!R6</f>
        <v>2400</v>
      </c>
      <c r="AE10" s="49"/>
      <c r="AF10" s="49"/>
      <c r="AG10" s="49"/>
      <c r="AH10" s="49"/>
      <c r="AI10" s="49"/>
      <c r="AJ10" s="49"/>
      <c r="AK10" s="2"/>
      <c r="AL10" s="49">
        <f>データ!V6</f>
        <v>855</v>
      </c>
      <c r="AM10" s="49"/>
      <c r="AN10" s="49"/>
      <c r="AO10" s="49"/>
      <c r="AP10" s="49"/>
      <c r="AQ10" s="49"/>
      <c r="AR10" s="49"/>
      <c r="AS10" s="49"/>
      <c r="AT10" s="44">
        <f>データ!W6</f>
        <v>0.32</v>
      </c>
      <c r="AU10" s="44"/>
      <c r="AV10" s="44"/>
      <c r="AW10" s="44"/>
      <c r="AX10" s="44"/>
      <c r="AY10" s="44"/>
      <c r="AZ10" s="44"/>
      <c r="BA10" s="44"/>
      <c r="BB10" s="44">
        <f>データ!X6</f>
        <v>2671.88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54vmyQlflK/r9Ws8nPl7oSWF8Xegy1Ec0kUbG1JIF4NbHEABUrNFR/JD80fiUqMGqvuS6R9EjPHoSJJ5dVOzyQ==" saltValue="l6/k/NhuS8YhFnAvhGH9x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393878</v>
      </c>
      <c r="D6" s="32">
        <f t="shared" si="3"/>
        <v>47</v>
      </c>
      <c r="E6" s="32">
        <f t="shared" si="3"/>
        <v>17</v>
      </c>
      <c r="F6" s="32">
        <f t="shared" si="3"/>
        <v>5</v>
      </c>
      <c r="G6" s="32">
        <f t="shared" si="3"/>
        <v>0</v>
      </c>
      <c r="H6" s="32" t="str">
        <f t="shared" si="3"/>
        <v>高知県　仁淀川町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15.63</v>
      </c>
      <c r="Q6" s="33">
        <f t="shared" si="3"/>
        <v>100</v>
      </c>
      <c r="R6" s="33">
        <f t="shared" si="3"/>
        <v>2400</v>
      </c>
      <c r="S6" s="33">
        <f t="shared" si="3"/>
        <v>5555</v>
      </c>
      <c r="T6" s="33">
        <f t="shared" si="3"/>
        <v>333</v>
      </c>
      <c r="U6" s="33">
        <f t="shared" si="3"/>
        <v>16.68</v>
      </c>
      <c r="V6" s="33">
        <f t="shared" si="3"/>
        <v>855</v>
      </c>
      <c r="W6" s="33">
        <f t="shared" si="3"/>
        <v>0.32</v>
      </c>
      <c r="X6" s="33">
        <f t="shared" si="3"/>
        <v>2671.88</v>
      </c>
      <c r="Y6" s="34">
        <f>IF(Y7="",NA(),Y7)</f>
        <v>93.14</v>
      </c>
      <c r="Z6" s="34">
        <f t="shared" ref="Z6:AH6" si="4">IF(Z7="",NA(),Z7)</f>
        <v>96.76</v>
      </c>
      <c r="AA6" s="34">
        <f t="shared" si="4"/>
        <v>93.27</v>
      </c>
      <c r="AB6" s="34">
        <f t="shared" si="4"/>
        <v>97.47</v>
      </c>
      <c r="AC6" s="34">
        <f t="shared" si="4"/>
        <v>87.8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82.39</v>
      </c>
      <c r="BR6" s="34">
        <f t="shared" ref="BR6:BZ6" si="8">IF(BR7="",NA(),BR7)</f>
        <v>63.58</v>
      </c>
      <c r="BS6" s="34">
        <f t="shared" si="8"/>
        <v>80.989999999999995</v>
      </c>
      <c r="BT6" s="34">
        <f t="shared" si="8"/>
        <v>77.599999999999994</v>
      </c>
      <c r="BU6" s="34">
        <f t="shared" si="8"/>
        <v>24.58</v>
      </c>
      <c r="BV6" s="34">
        <f t="shared" si="8"/>
        <v>41.04</v>
      </c>
      <c r="BW6" s="34">
        <f t="shared" si="8"/>
        <v>41.08</v>
      </c>
      <c r="BX6" s="34">
        <f t="shared" si="8"/>
        <v>52.19</v>
      </c>
      <c r="BY6" s="34">
        <f t="shared" si="8"/>
        <v>55.32</v>
      </c>
      <c r="BZ6" s="34">
        <f t="shared" si="8"/>
        <v>59.8</v>
      </c>
      <c r="CA6" s="33" t="str">
        <f>IF(CA7="","",IF(CA7="-","【-】","【"&amp;SUBSTITUTE(TEXT(CA7,"#,##0.00"),"-","△")&amp;"】"))</f>
        <v>【60.64】</v>
      </c>
      <c r="CB6" s="34">
        <f>IF(CB7="",NA(),CB7)</f>
        <v>135.79</v>
      </c>
      <c r="CC6" s="34">
        <f t="shared" ref="CC6:CK6" si="9">IF(CC7="",NA(),CC7)</f>
        <v>183.37</v>
      </c>
      <c r="CD6" s="34">
        <f t="shared" si="9"/>
        <v>140.46</v>
      </c>
      <c r="CE6" s="34">
        <f t="shared" si="9"/>
        <v>148.33000000000001</v>
      </c>
      <c r="CF6" s="34">
        <f t="shared" si="9"/>
        <v>472.91</v>
      </c>
      <c r="CG6" s="34">
        <f t="shared" si="9"/>
        <v>357.08</v>
      </c>
      <c r="CH6" s="34">
        <f t="shared" si="9"/>
        <v>378.08</v>
      </c>
      <c r="CI6" s="34">
        <f t="shared" si="9"/>
        <v>296.14</v>
      </c>
      <c r="CJ6" s="34">
        <f t="shared" si="9"/>
        <v>283.17</v>
      </c>
      <c r="CK6" s="34">
        <f t="shared" si="9"/>
        <v>263.76</v>
      </c>
      <c r="CL6" s="33" t="str">
        <f>IF(CL7="","",IF(CL7="-","【-】","【"&amp;SUBSTITUTE(TEXT(CL7,"#,##0.00"),"-","△")&amp;"】"))</f>
        <v>【255.52】</v>
      </c>
      <c r="CM6" s="34">
        <f>IF(CM7="",NA(),CM7)</f>
        <v>58.55</v>
      </c>
      <c r="CN6" s="34">
        <f t="shared" ref="CN6:CV6" si="10">IF(CN7="",NA(),CN7)</f>
        <v>58.55</v>
      </c>
      <c r="CO6" s="34">
        <f t="shared" si="10"/>
        <v>60.36</v>
      </c>
      <c r="CP6" s="34">
        <f t="shared" si="10"/>
        <v>60.36</v>
      </c>
      <c r="CQ6" s="34">
        <f t="shared" si="10"/>
        <v>59.84</v>
      </c>
      <c r="CR6" s="34">
        <f t="shared" si="10"/>
        <v>45.95</v>
      </c>
      <c r="CS6" s="34">
        <f t="shared" si="10"/>
        <v>44.69</v>
      </c>
      <c r="CT6" s="34">
        <f t="shared" si="10"/>
        <v>52.31</v>
      </c>
      <c r="CU6" s="34">
        <f t="shared" si="10"/>
        <v>60.65</v>
      </c>
      <c r="CV6" s="34">
        <f t="shared" si="10"/>
        <v>51.75</v>
      </c>
      <c r="CW6" s="33" t="str">
        <f>IF(CW7="","",IF(CW7="-","【-】","【"&amp;SUBSTITUTE(TEXT(CW7,"#,##0.00"),"-","△")&amp;"】"))</f>
        <v>【52.49】</v>
      </c>
      <c r="CX6" s="34">
        <f>IF(CX7="",NA(),CX7)</f>
        <v>82.11</v>
      </c>
      <c r="CY6" s="34">
        <f t="shared" ref="CY6:DG6" si="11">IF(CY7="",NA(),CY7)</f>
        <v>83.46</v>
      </c>
      <c r="CZ6" s="34">
        <f t="shared" si="11"/>
        <v>84.65</v>
      </c>
      <c r="DA6" s="34">
        <f t="shared" si="11"/>
        <v>85.19</v>
      </c>
      <c r="DB6" s="34">
        <f t="shared" si="11"/>
        <v>85.85</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c r="A7" s="27"/>
      <c r="B7" s="36">
        <v>2017</v>
      </c>
      <c r="C7" s="36">
        <v>393878</v>
      </c>
      <c r="D7" s="36">
        <v>47</v>
      </c>
      <c r="E7" s="36">
        <v>17</v>
      </c>
      <c r="F7" s="36">
        <v>5</v>
      </c>
      <c r="G7" s="36">
        <v>0</v>
      </c>
      <c r="H7" s="36" t="s">
        <v>110</v>
      </c>
      <c r="I7" s="36" t="s">
        <v>111</v>
      </c>
      <c r="J7" s="36" t="s">
        <v>112</v>
      </c>
      <c r="K7" s="36" t="s">
        <v>113</v>
      </c>
      <c r="L7" s="36" t="s">
        <v>114</v>
      </c>
      <c r="M7" s="36" t="s">
        <v>115</v>
      </c>
      <c r="N7" s="37" t="s">
        <v>116</v>
      </c>
      <c r="O7" s="37" t="s">
        <v>117</v>
      </c>
      <c r="P7" s="37">
        <v>15.63</v>
      </c>
      <c r="Q7" s="37">
        <v>100</v>
      </c>
      <c r="R7" s="37">
        <v>2400</v>
      </c>
      <c r="S7" s="37">
        <v>5555</v>
      </c>
      <c r="T7" s="37">
        <v>333</v>
      </c>
      <c r="U7" s="37">
        <v>16.68</v>
      </c>
      <c r="V7" s="37">
        <v>855</v>
      </c>
      <c r="W7" s="37">
        <v>0.32</v>
      </c>
      <c r="X7" s="37">
        <v>2671.88</v>
      </c>
      <c r="Y7" s="37">
        <v>93.14</v>
      </c>
      <c r="Z7" s="37">
        <v>96.76</v>
      </c>
      <c r="AA7" s="37">
        <v>93.27</v>
      </c>
      <c r="AB7" s="37">
        <v>97.47</v>
      </c>
      <c r="AC7" s="37">
        <v>87.8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82.39</v>
      </c>
      <c r="BR7" s="37">
        <v>63.58</v>
      </c>
      <c r="BS7" s="37">
        <v>80.989999999999995</v>
      </c>
      <c r="BT7" s="37">
        <v>77.599999999999994</v>
      </c>
      <c r="BU7" s="37">
        <v>24.58</v>
      </c>
      <c r="BV7" s="37">
        <v>41.04</v>
      </c>
      <c r="BW7" s="37">
        <v>41.08</v>
      </c>
      <c r="BX7" s="37">
        <v>52.19</v>
      </c>
      <c r="BY7" s="37">
        <v>55.32</v>
      </c>
      <c r="BZ7" s="37">
        <v>59.8</v>
      </c>
      <c r="CA7" s="37">
        <v>60.64</v>
      </c>
      <c r="CB7" s="37">
        <v>135.79</v>
      </c>
      <c r="CC7" s="37">
        <v>183.37</v>
      </c>
      <c r="CD7" s="37">
        <v>140.46</v>
      </c>
      <c r="CE7" s="37">
        <v>148.33000000000001</v>
      </c>
      <c r="CF7" s="37">
        <v>472.91</v>
      </c>
      <c r="CG7" s="37">
        <v>357.08</v>
      </c>
      <c r="CH7" s="37">
        <v>378.08</v>
      </c>
      <c r="CI7" s="37">
        <v>296.14</v>
      </c>
      <c r="CJ7" s="37">
        <v>283.17</v>
      </c>
      <c r="CK7" s="37">
        <v>263.76</v>
      </c>
      <c r="CL7" s="37">
        <v>255.52</v>
      </c>
      <c r="CM7" s="37">
        <v>58.55</v>
      </c>
      <c r="CN7" s="37">
        <v>58.55</v>
      </c>
      <c r="CO7" s="37">
        <v>60.36</v>
      </c>
      <c r="CP7" s="37">
        <v>60.36</v>
      </c>
      <c r="CQ7" s="37">
        <v>59.84</v>
      </c>
      <c r="CR7" s="37">
        <v>45.95</v>
      </c>
      <c r="CS7" s="37">
        <v>44.69</v>
      </c>
      <c r="CT7" s="37">
        <v>52.31</v>
      </c>
      <c r="CU7" s="37">
        <v>60.65</v>
      </c>
      <c r="CV7" s="37">
        <v>51.75</v>
      </c>
      <c r="CW7" s="37">
        <v>52.49</v>
      </c>
      <c r="CX7" s="37">
        <v>82.11</v>
      </c>
      <c r="CY7" s="37">
        <v>83.46</v>
      </c>
      <c r="CZ7" s="37">
        <v>84.65</v>
      </c>
      <c r="DA7" s="37">
        <v>85.19</v>
      </c>
      <c r="DB7" s="37">
        <v>85.85</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2019-01-29T07:11:32Z</cp:lastPrinted>
  <dcterms:created xsi:type="dcterms:W3CDTF">2018-12-03T09:29:38Z</dcterms:created>
  <dcterms:modified xsi:type="dcterms:W3CDTF">2019-01-29T07:20:29Z</dcterms:modified>
  <cp:category/>
</cp:coreProperties>
</file>