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S001012\Users$\yikeda\デスクトップ\0116＿公営企業に係る経営比較分析表（平成29年度決算）の分析等について\★各担当提出資料\"/>
    </mc:Choice>
  </mc:AlternateContent>
  <workbookProtection workbookAlgorithmName="SHA-512" workbookHashValue="vC7/yBH0hP4TXXe+grkg7orZQDhADcKlQzgbVXo7y4Hau8dI+Tzu/DDBl/r62XMMignLlYSSFh3LTecHPbqJNQ==" workbookSaltValue="YCeyq2Krb7464lAQ7vpinQ==" workbookSpinCount="100000" lockStructure="1"/>
  <bookViews>
    <workbookView xWindow="0" yWindow="0" windowWidth="16665" windowHeight="1179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P10" i="4"/>
  <c r="B10" i="4"/>
  <c r="BB8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<sst xmlns="http://schemas.openxmlformats.org/spreadsheetml/2006/main" count="240" uniqueCount="126">
  <si>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</si>
  <si>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</si>
  <si>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</si>
  <si>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</si>
  <si>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</si>
  <si>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</si>
  <si>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</si>
  <si>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</si>
  <si>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</si>
  <si>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</si>
  <si>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</si>
  <si>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</si>
  <si>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</si>
  <si>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</si>
  <si>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</si>
  <si>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</si>
  <si>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</si>
  <si>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</si>
  <si>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</si>
  <si>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</si>
  <si>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</si>
  <si>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</si>
  <si>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</si>
  <si>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</si>
  <si>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</si>
  <si>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</si>
  <si>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</si>
  <si>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</si>
  <si>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</si>
  <si>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</si>
  <si>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</si>
  <si>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</si>
  <si>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</si>
  <si>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</si>
  <si>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</si>
  <si>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</si>
  <si>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</si>
  <si>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</si>
  <si>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</si>
  <si>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</si>
  <si>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</si>
  <si>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</si>
  <si>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</si>
  <si>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</si>
  <si>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</si>
  <si>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</si>
  <si>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</si>
  <si>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</si>
  <si>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</si>
  <si>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</si>
  <si>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</si>
  <si>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</si>
  <si>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</si>
  <si>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</si>
  <si>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</si>
  <si>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</si>
  <si>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</si>
  <si>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</si>
  <si>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</si>
  <si>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</si>
  <si>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</si>
  <si>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</si>
  <si>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</si>
  <si>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</si>
  <si>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</si>
  <si>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</si>
  <si>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</si>
  <si>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</si>
  <si>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</si>
  <si>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</si>
  <si>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</si>
  <si>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</si>
  <si>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</si>
  <si>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</si>
  <si>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</si>
  <si>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</si>
  <si>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</si>
  <si>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</si>
  <si>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</si>
  <si>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</si>
  <si>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</si>
  <si>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</si>
  <si>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</si>
  <si>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</si>
  <si>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</si>
  <si>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</si>
  <si>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</si>
  <si>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</si>
  <si>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</si>
  <si>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</si>
  <si>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</si>
  <si>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</si>
  <si>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</si>
  <si>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</si>
  <si>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</si>
  <si>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</si>
  <si>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</si>
  <si>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</si>
  <si>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</si>
  <si>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</si>
  <si>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</si>
  <si>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</si>
  <si>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</si>
  <si>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</si>
  <si>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</si>
  <si>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</si>
  <si>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</si>
  <si>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</si>
  <si>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</si>
  <si>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</si>
  <si>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黒潮町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</si>
  <si>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</si>
  <si>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</si>
  <si>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</si>
  <si>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</si>
  <si>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</si>
  <si>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</si>
  <si>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</si>
  <si>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</si>
  <si>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</si>
  <si>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</si>
  <si>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</si>
  <si>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</si>
  <si>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黒潮町の農業集落排水事業は、使用者の減少に伴う使用料収入の減少、汚水処理サービスの継続に向けた維持管理費の増大等、事業経営は厳しい状況に置かれており、今後、その状況がますます厳しくなるのが確実となっている。
　何より事業収支の一つの指標である経費回収率が現状でも１より小さく、今後、この値がさらに小さくなることが予想される。使用料収入だけでは汚水処理費を賄えない状況に対し、事業の赤字分を町から補填することが続く状況である。
　そうした状況を踏まえ、今後とも当該事業を継続させるためには次の３つの取り組みが必要と考えられる。
①使用料金の値上げ→使用者が減少する状況下で使用料収入を一定額(少なくとも平成27年度水準)確保するためには、使用料金の値上げを検討せざるを得ない。
②維持管理費の抑制→日頃の保守、点検を強化することにより、大口のメンテナンスを抑える、または先延ばしを図る。
③補助事業の導入→国の定める交付金を導入して、農業集落排水施設の整備又は改築に取り組む。交付金の使用により修繕費の町負担が大幅に減ると予想される。
　これらにより町負担額の抑制を図ることが必要である。</t>
    <rPh sb="207" eb="209">
      <t>ジョウキョウ</t>
    </rPh>
    <rPh sb="249" eb="250">
      <t>ト</t>
    </rPh>
    <rPh sb="251" eb="252">
      <t>ク</t>
    </rPh>
    <rPh sb="265" eb="267">
      <t>シヨウ</t>
    </rPh>
    <rPh sb="267" eb="269">
      <t>リョウキン</t>
    </rPh>
    <rPh sb="270" eb="272">
      <t>ネア</t>
    </rPh>
    <rPh sb="340" eb="342">
      <t>イジ</t>
    </rPh>
    <rPh sb="342" eb="345">
      <t>カンリヒ</t>
    </rPh>
    <rPh sb="346" eb="348">
      <t>ヨクセイ</t>
    </rPh>
    <rPh sb="395" eb="397">
      <t>ホジョ</t>
    </rPh>
    <rPh sb="397" eb="399">
      <t>ジギョウ</t>
    </rPh>
    <rPh sb="400" eb="402">
      <t>ドウニュウ</t>
    </rPh>
    <rPh sb="475" eb="476">
      <t>チョウ</t>
    </rPh>
    <rPh sb="476" eb="478">
      <t>フタン</t>
    </rPh>
    <rPh sb="478" eb="479">
      <t>ガク</t>
    </rPh>
    <rPh sb="480" eb="482">
      <t>ヨクセイ</t>
    </rPh>
    <rPh sb="483" eb="484">
      <t>ハカ</t>
    </rPh>
    <rPh sb="488" eb="490">
      <t>ヒツヨウ</t>
    </rPh>
    <phoneticPr fontId="4"/>
  </si>
  <si>
    <t>　全体として修繕費(設備のメンテナンス、機材の交換等)は増加傾向にあり、多額の費用を要する機器のメンテナス内容は、これまでの調査によりある程度想定している。</t>
    <rPh sb="69" eb="71">
      <t>テイド</t>
    </rPh>
    <phoneticPr fontId="4"/>
  </si>
  <si>
    <t>　事業の継続をより確かなものにするためには、事業収支においては少なくとも｢修繕費を除いた汚水処理費を使用料収入で賄える状況｣にすべきと考えられる。そのために利用料金の値上げは有力な案の一つであり、具体的な内容について検討を始めなければならない。ただし現実的な値上げ幅では、多額の汚水処理費を賄うことはできず、大幅な事業収支の改善も期待できないことは留意すべき点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</si>
</sst>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31-4487-AAEC-F5CA4CC3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19688"/>
        <c:axId val="33582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31-4487-AAEC-F5CA4CC30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19688"/>
        <c:axId val="335820080"/>
      </c:lineChart>
      <c:dateAx>
        <c:axId val="335819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820080"/>
        <c:crosses val="autoZero"/>
        <c:auto val="1"/>
        <c:lblOffset val="100"/>
        <c:baseTimeUnit val="years"/>
      </c:dateAx>
      <c:valAx>
        <c:axId val="33582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19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36.549999999999997</c:v>
                </c:pt>
                <c:pt idx="1">
                  <c:v>36.130000000000003</c:v>
                </c:pt>
                <c:pt idx="2">
                  <c:v>35.29</c:v>
                </c:pt>
                <c:pt idx="3">
                  <c:v>34.869999999999997</c:v>
                </c:pt>
                <c:pt idx="4">
                  <c:v>33.19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6-4ACB-9C23-A7CF7B1E4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81320"/>
        <c:axId val="33638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B6-4ACB-9C23-A7CF7B1E4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81320"/>
        <c:axId val="336381712"/>
      </c:lineChart>
      <c:dateAx>
        <c:axId val="336381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81712"/>
        <c:crosses val="autoZero"/>
        <c:auto val="1"/>
        <c:lblOffset val="100"/>
        <c:baseTimeUnit val="years"/>
      </c:dateAx>
      <c:valAx>
        <c:axId val="33638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38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58.03</c:v>
                </c:pt>
                <c:pt idx="1">
                  <c:v>59.15</c:v>
                </c:pt>
                <c:pt idx="2">
                  <c:v>57.45</c:v>
                </c:pt>
                <c:pt idx="3">
                  <c:v>57.01</c:v>
                </c:pt>
                <c:pt idx="4">
                  <c:v>60.27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7-4261-B86A-04A581FF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469080"/>
        <c:axId val="3364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67-4261-B86A-04A581FF1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469080"/>
        <c:axId val="336469472"/>
      </c:lineChart>
      <c:dateAx>
        <c:axId val="33646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469472"/>
        <c:crosses val="autoZero"/>
        <c:auto val="1"/>
        <c:lblOffset val="100"/>
        <c:baseTimeUnit val="years"/>
      </c:dateAx>
      <c:valAx>
        <c:axId val="3364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46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86.52</c:v>
                </c:pt>
                <c:pt idx="1">
                  <c:v>86.67</c:v>
                </c:pt>
                <c:pt idx="2">
                  <c:v>86.98</c:v>
                </c:pt>
                <c:pt idx="3">
                  <c:v>86.58</c:v>
                </c:pt>
                <c:pt idx="4">
                  <c:v>86.24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E9-41BA-B701-08FB4A9FD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21256"/>
        <c:axId val="33582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E9-41BA-B701-08FB4A9FD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21256"/>
        <c:axId val="335821648"/>
      </c:lineChart>
      <c:dateAx>
        <c:axId val="335821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5821648"/>
        <c:crosses val="autoZero"/>
        <c:auto val="1"/>
        <c:lblOffset val="100"/>
        <c:baseTimeUnit val="years"/>
      </c:dateAx>
      <c:valAx>
        <c:axId val="33582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21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1B-471A-BA6E-6619150D3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822824"/>
        <c:axId val="33603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1B-471A-BA6E-6619150D3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822824"/>
        <c:axId val="336034504"/>
      </c:lineChart>
      <c:dateAx>
        <c:axId val="335822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034504"/>
        <c:crosses val="autoZero"/>
        <c:auto val="1"/>
        <c:lblOffset val="100"/>
        <c:baseTimeUnit val="years"/>
      </c:dateAx>
      <c:valAx>
        <c:axId val="33603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822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0A-4BC4-A9FD-2C8F3EBB6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35680"/>
        <c:axId val="336036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0A-4BC4-A9FD-2C8F3EBB6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35680"/>
        <c:axId val="336036072"/>
      </c:lineChart>
      <c:dateAx>
        <c:axId val="33603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036072"/>
        <c:crosses val="autoZero"/>
        <c:auto val="1"/>
        <c:lblOffset val="100"/>
        <c:baseTimeUnit val="years"/>
      </c:dateAx>
      <c:valAx>
        <c:axId val="336036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03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5D-4760-B9EC-30F58DD8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37248"/>
        <c:axId val="336037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5D-4760-B9EC-30F58DD8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37248"/>
        <c:axId val="336037640"/>
      </c:lineChart>
      <c:dateAx>
        <c:axId val="33603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037640"/>
        <c:crosses val="autoZero"/>
        <c:auto val="1"/>
        <c:lblOffset val="100"/>
        <c:baseTimeUnit val="years"/>
      </c:dateAx>
      <c:valAx>
        <c:axId val="336037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03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1D-4EEE-88F9-8E6C8290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71760"/>
        <c:axId val="336072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1D-4EEE-88F9-8E6C8290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71760"/>
        <c:axId val="336072152"/>
      </c:lineChart>
      <c:dateAx>
        <c:axId val="33607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072152"/>
        <c:crosses val="autoZero"/>
        <c:auto val="1"/>
        <c:lblOffset val="100"/>
        <c:baseTimeUnit val="years"/>
      </c:dateAx>
      <c:valAx>
        <c:axId val="336072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07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0-4A23-A70E-14C9AF11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73328"/>
        <c:axId val="336073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F0-4A23-A70E-14C9AF11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73328"/>
        <c:axId val="336073720"/>
      </c:lineChart>
      <c:dateAx>
        <c:axId val="33607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073720"/>
        <c:crosses val="autoZero"/>
        <c:auto val="1"/>
        <c:lblOffset val="100"/>
        <c:baseTimeUnit val="years"/>
      </c:dateAx>
      <c:valAx>
        <c:axId val="336073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07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72.16</c:v>
                </c:pt>
                <c:pt idx="2">
                  <c:v>75.7</c:v>
                </c:pt>
                <c:pt idx="3">
                  <c:v>65.09</c:v>
                </c:pt>
                <c:pt idx="4">
                  <c:v>65.05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A2-43C8-B74A-22ED6E95E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74896"/>
        <c:axId val="33637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A2-43C8-B74A-22ED6E95E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074896"/>
        <c:axId val="336378576"/>
      </c:lineChart>
      <c:dateAx>
        <c:axId val="33607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78576"/>
        <c:crosses val="autoZero"/>
        <c:auto val="1"/>
        <c:lblOffset val="100"/>
        <c:baseTimeUnit val="years"/>
      </c:dateAx>
      <c:valAx>
        <c:axId val="33637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07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264.88</c:v>
                </c:pt>
                <c:pt idx="1">
                  <c:v>285.01</c:v>
                </c:pt>
                <c:pt idx="2">
                  <c:v>273.99</c:v>
                </c:pt>
                <c:pt idx="3">
                  <c:v>321.26</c:v>
                </c:pt>
                <c:pt idx="4">
                  <c:v>330.21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C2-48F7-9EF2-BE014D5A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79752"/>
        <c:axId val="33638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C2-48F7-9EF2-BE014D5A5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79752"/>
        <c:axId val="336380144"/>
      </c:lineChart>
      <c:dateAx>
        <c:axId val="33637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80144"/>
        <c:crosses val="autoZero"/>
        <c:auto val="1"/>
        <c:lblOffset val="100"/>
        <c:baseTimeUnit val="years"/>
      </c:dateAx>
      <c:valAx>
        <c:axId val="336380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37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高知県　黒潮町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11390</v>
      </c>
      <c r="AM8" s="49"/>
      <c r="AN8" s="49"/>
      <c r="AO8" s="49"/>
      <c r="AP8" s="49"/>
      <c r="AQ8" s="49"/>
      <c r="AR8" s="49"/>
      <c r="AS8" s="49"/>
      <c r="AT8" s="44">
        <f>データ!T6</f>
        <v>188.59</v>
      </c>
      <c r="AU8" s="44"/>
      <c r="AV8" s="44"/>
      <c r="AW8" s="44"/>
      <c r="AX8" s="44"/>
      <c r="AY8" s="44"/>
      <c r="AZ8" s="44"/>
      <c r="BA8" s="44"/>
      <c r="BB8" s="44">
        <f>データ!U6</f>
        <v>60.4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4.6399999999999997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3900</v>
      </c>
      <c r="AE10" s="49"/>
      <c r="AF10" s="49"/>
      <c r="AG10" s="49"/>
      <c r="AH10" s="49"/>
      <c r="AI10" s="49"/>
      <c r="AJ10" s="49"/>
      <c r="AK10" s="2"/>
      <c r="AL10" s="49">
        <f>データ!V6</f>
        <v>526</v>
      </c>
      <c r="AM10" s="49"/>
      <c r="AN10" s="49"/>
      <c r="AO10" s="49"/>
      <c r="AP10" s="49"/>
      <c r="AQ10" s="49"/>
      <c r="AR10" s="49"/>
      <c r="AS10" s="49"/>
      <c r="AT10" s="44">
        <f>データ!W6</f>
        <v>0.23</v>
      </c>
      <c r="AU10" s="44"/>
      <c r="AV10" s="44"/>
      <c r="AW10" s="44"/>
      <c r="AX10" s="44"/>
      <c r="AY10" s="44"/>
      <c r="AZ10" s="44"/>
      <c r="BA10" s="44"/>
      <c r="BB10" s="44">
        <f>データ!X6</f>
        <v>2286.96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AuFL3L2eg1JSbB0R2o0M97fkwKkvyY3wMkAB1zQYDxTkcjV0UOtT2LFixI8BscZOUN2pH3ILaPHWbj2VAoVQWA==" saltValue="mKkOiGcquvwN8CXKj+ZhU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394289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高知県　黒潮町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4.6399999999999997</v>
      </c>
      <c r="Q6" s="33">
        <f t="shared" si="3"/>
        <v>100</v>
      </c>
      <c r="R6" s="33">
        <f t="shared" si="3"/>
        <v>3900</v>
      </c>
      <c r="S6" s="33">
        <f t="shared" si="3"/>
        <v>11390</v>
      </c>
      <c r="T6" s="33">
        <f t="shared" si="3"/>
        <v>188.59</v>
      </c>
      <c r="U6" s="33">
        <f t="shared" si="3"/>
        <v>60.4</v>
      </c>
      <c r="V6" s="33">
        <f t="shared" si="3"/>
        <v>526</v>
      </c>
      <c r="W6" s="33">
        <f t="shared" si="3"/>
        <v>0.23</v>
      </c>
      <c r="X6" s="33">
        <f t="shared" si="3"/>
        <v>2286.96</v>
      </c>
      <c r="Y6" s="34">
        <f>IF(Y7="",NA(),Y7)</f>
        <v>86.52</v>
      </c>
      <c r="Z6" s="34">
        <f t="shared" ref="Z6:AH6" si="4">IF(Z7="",NA(),Z7)</f>
        <v>86.67</v>
      </c>
      <c r="AA6" s="34">
        <f t="shared" si="4"/>
        <v>86.98</v>
      </c>
      <c r="AB6" s="34">
        <f t="shared" si="4"/>
        <v>86.58</v>
      </c>
      <c r="AC6" s="34">
        <f t="shared" si="4"/>
        <v>86.24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74.209999999999994</v>
      </c>
      <c r="BR6" s="34">
        <f t="shared" ref="BR6:BZ6" si="8">IF(BR7="",NA(),BR7)</f>
        <v>72.16</v>
      </c>
      <c r="BS6" s="34">
        <f t="shared" si="8"/>
        <v>75.7</v>
      </c>
      <c r="BT6" s="34">
        <f t="shared" si="8"/>
        <v>65.09</v>
      </c>
      <c r="BU6" s="34">
        <f t="shared" si="8"/>
        <v>65.05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264.88</v>
      </c>
      <c r="CC6" s="34">
        <f t="shared" ref="CC6:CK6" si="9">IF(CC7="",NA(),CC7)</f>
        <v>285.01</v>
      </c>
      <c r="CD6" s="34">
        <f t="shared" si="9"/>
        <v>273.99</v>
      </c>
      <c r="CE6" s="34">
        <f t="shared" si="9"/>
        <v>321.26</v>
      </c>
      <c r="CF6" s="34">
        <f t="shared" si="9"/>
        <v>330.21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36.549999999999997</v>
      </c>
      <c r="CN6" s="34">
        <f t="shared" ref="CN6:CV6" si="10">IF(CN7="",NA(),CN7)</f>
        <v>36.130000000000003</v>
      </c>
      <c r="CO6" s="34">
        <f t="shared" si="10"/>
        <v>35.29</v>
      </c>
      <c r="CP6" s="34">
        <f t="shared" si="10"/>
        <v>34.869999999999997</v>
      </c>
      <c r="CQ6" s="34">
        <f t="shared" si="10"/>
        <v>33.19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58.03</v>
      </c>
      <c r="CY6" s="34">
        <f t="shared" ref="CY6:DG6" si="11">IF(CY7="",NA(),CY7)</f>
        <v>59.15</v>
      </c>
      <c r="CZ6" s="34">
        <f t="shared" si="11"/>
        <v>57.45</v>
      </c>
      <c r="DA6" s="34">
        <f t="shared" si="11"/>
        <v>57.01</v>
      </c>
      <c r="DB6" s="34">
        <f t="shared" si="11"/>
        <v>60.27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394289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4.6399999999999997</v>
      </c>
      <c r="Q7" s="37">
        <v>100</v>
      </c>
      <c r="R7" s="37">
        <v>3900</v>
      </c>
      <c r="S7" s="37">
        <v>11390</v>
      </c>
      <c r="T7" s="37">
        <v>188.59</v>
      </c>
      <c r="U7" s="37">
        <v>60.4</v>
      </c>
      <c r="V7" s="37">
        <v>526</v>
      </c>
      <c r="W7" s="37">
        <v>0.23</v>
      </c>
      <c r="X7" s="37">
        <v>2286.96</v>
      </c>
      <c r="Y7" s="37">
        <v>86.52</v>
      </c>
      <c r="Z7" s="37">
        <v>86.67</v>
      </c>
      <c r="AA7" s="37">
        <v>86.98</v>
      </c>
      <c r="AB7" s="37">
        <v>86.58</v>
      </c>
      <c r="AC7" s="37">
        <v>86.24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974.93</v>
      </c>
      <c r="BO7" s="37">
        <v>855.8</v>
      </c>
      <c r="BP7" s="37">
        <v>814.89</v>
      </c>
      <c r="BQ7" s="37">
        <v>74.209999999999994</v>
      </c>
      <c r="BR7" s="37">
        <v>72.16</v>
      </c>
      <c r="BS7" s="37">
        <v>75.7</v>
      </c>
      <c r="BT7" s="37">
        <v>65.09</v>
      </c>
      <c r="BU7" s="37">
        <v>65.05</v>
      </c>
      <c r="BV7" s="37">
        <v>41.04</v>
      </c>
      <c r="BW7" s="37">
        <v>41.08</v>
      </c>
      <c r="BX7" s="37">
        <v>41.34</v>
      </c>
      <c r="BY7" s="37">
        <v>55.32</v>
      </c>
      <c r="BZ7" s="37">
        <v>59.8</v>
      </c>
      <c r="CA7" s="37">
        <v>60.64</v>
      </c>
      <c r="CB7" s="37">
        <v>264.88</v>
      </c>
      <c r="CC7" s="37">
        <v>285.01</v>
      </c>
      <c r="CD7" s="37">
        <v>273.99</v>
      </c>
      <c r="CE7" s="37">
        <v>321.26</v>
      </c>
      <c r="CF7" s="37">
        <v>330.21</v>
      </c>
      <c r="CG7" s="37">
        <v>357.08</v>
      </c>
      <c r="CH7" s="37">
        <v>378.08</v>
      </c>
      <c r="CI7" s="37">
        <v>357.49</v>
      </c>
      <c r="CJ7" s="37">
        <v>283.17</v>
      </c>
      <c r="CK7" s="37">
        <v>263.76</v>
      </c>
      <c r="CL7" s="37">
        <v>255.52</v>
      </c>
      <c r="CM7" s="37">
        <v>36.549999999999997</v>
      </c>
      <c r="CN7" s="37">
        <v>36.130000000000003</v>
      </c>
      <c r="CO7" s="37">
        <v>35.29</v>
      </c>
      <c r="CP7" s="37">
        <v>34.869999999999997</v>
      </c>
      <c r="CQ7" s="37">
        <v>33.19</v>
      </c>
      <c r="CR7" s="37">
        <v>45.95</v>
      </c>
      <c r="CS7" s="37">
        <v>44.69</v>
      </c>
      <c r="CT7" s="37">
        <v>44.69</v>
      </c>
      <c r="CU7" s="37">
        <v>60.65</v>
      </c>
      <c r="CV7" s="37">
        <v>51.75</v>
      </c>
      <c r="CW7" s="37">
        <v>52.49</v>
      </c>
      <c r="CX7" s="37">
        <v>58.03</v>
      </c>
      <c r="CY7" s="37">
        <v>59.15</v>
      </c>
      <c r="CZ7" s="37">
        <v>57.45</v>
      </c>
      <c r="DA7" s="37">
        <v>57.01</v>
      </c>
      <c r="DB7" s="37">
        <v>60.27</v>
      </c>
      <c r="DC7" s="37">
        <v>71.97</v>
      </c>
      <c r="DD7" s="37">
        <v>70.59</v>
      </c>
      <c r="DE7" s="37">
        <v>69.67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池田 裕貴</cp:lastModifiedBy>
  <cp:lastPrinted>2019-01-28T01:12:41Z</cp:lastPrinted>
  <dcterms:created xsi:type="dcterms:W3CDTF">2018-12-03T09:29:45Z</dcterms:created>
  <dcterms:modified xsi:type="dcterms:W3CDTF">2019-01-28T09:29:35Z</dcterms:modified>
  <cp:category/>
</cp:coreProperties>
</file>