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fgzzJqnv20IlUWx/H2tlQPXrosmWxLF8Dzub+nxrAm/swJn28pj+3FnE5j0yXmOfGFqauYDO7ryuzCY8jmvaw==" workbookSaltValue="QuNuUi+6jRYPq+i5XggoW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<sst xmlns="http://schemas.openxmlformats.org/spreadsheetml/2006/main" count="240" uniqueCount="126">
  <si>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</si>
  <si>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</si>
  <si>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</si>
  <si>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</si>
  <si>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</si>
  <si>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</si>
  <si>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</si>
  <si>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</si>
  <si>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</si>
  <si>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</si>
  <si>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</si>
  <si>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</si>
  <si>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</si>
  <si>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</si>
  <si>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</si>
  <si>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</si>
  <si>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</si>
  <si>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</si>
  <si>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</si>
  <si>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</si>
  <si>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</si>
  <si>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</si>
  <si>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</si>
  <si>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</si>
  <si>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</si>
  <si>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</si>
  <si>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</si>
  <si>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</si>
  <si>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</si>
  <si>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</si>
  <si>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</si>
  <si>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</si>
  <si>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</si>
  <si>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</si>
  <si>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</si>
  <si>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</si>
  <si>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</si>
  <si>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</si>
  <si>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</si>
  <si>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</si>
  <si>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</si>
  <si>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</si>
  <si>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</si>
  <si>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</si>
  <si>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</si>
  <si>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</si>
  <si>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</si>
  <si>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</si>
  <si>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</si>
  <si>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</si>
  <si>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</si>
  <si>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</si>
  <si>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</si>
  <si>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</si>
  <si>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</si>
  <si>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</si>
  <si>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</si>
  <si>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</si>
  <si>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</si>
  <si>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</si>
  <si>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</si>
  <si>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</si>
  <si>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</si>
  <si>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</si>
  <si>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</si>
  <si>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</si>
  <si>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</si>
  <si>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</si>
  <si>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</si>
  <si>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</si>
  <si>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</si>
  <si>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</si>
  <si>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</si>
  <si>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</si>
  <si>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</si>
  <si>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</si>
  <si>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</si>
  <si>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</si>
  <si>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</si>
  <si>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</si>
  <si>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</si>
  <si>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</si>
  <si>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</si>
  <si>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</si>
  <si>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</si>
  <si>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</si>
  <si>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</si>
  <si>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</si>
  <si>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</si>
  <si>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</si>
  <si>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</si>
  <si>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</si>
  <si>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</si>
  <si>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</si>
  <si>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</si>
  <si>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</si>
  <si>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</si>
  <si>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</si>
  <si>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</si>
  <si>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</si>
  <si>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</si>
  <si>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</si>
  <si>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</si>
  <si>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</si>
  <si>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</si>
  <si>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</si>
  <si>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</si>
  <si>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</si>
  <si>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</si>
  <si>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</si>
  <si>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宿毛市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</si>
  <si>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</si>
  <si>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</si>
  <si>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</si>
  <si>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</si>
  <si>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</si>
  <si>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</si>
  <si>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</si>
  <si>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</si>
  <si>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</si>
  <si>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</si>
  <si>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</si>
  <si>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</si>
  <si>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漁業集落排水事業については、地理的条件から他事業との統合が望めない状況のため、単独での安定経営を目指していかなくてはならない。
このことから、早い段階にて施設更新を踏まえた使用料改定を検討しなくてはならない状況を迎えています。
H32年度以降、総合的な計画策定を行うための予算計上を予定しています。</t>
    <rPh sb="0" eb="2">
      <t>ギョギョウ</t>
    </rPh>
    <rPh sb="2" eb="4">
      <t>シュウラク</t>
    </rPh>
    <rPh sb="4" eb="6">
      <t>ハイスイ</t>
    </rPh>
    <rPh sb="6" eb="8">
      <t>ジギョウ</t>
    </rPh>
    <rPh sb="14" eb="17">
      <t>チリテキ</t>
    </rPh>
    <rPh sb="17" eb="19">
      <t>ジョウケン</t>
    </rPh>
    <rPh sb="21" eb="22">
      <t>タ</t>
    </rPh>
    <rPh sb="22" eb="24">
      <t>ジギョウ</t>
    </rPh>
    <rPh sb="26" eb="28">
      <t>トウゴウ</t>
    </rPh>
    <rPh sb="29" eb="30">
      <t>ノゾ</t>
    </rPh>
    <rPh sb="33" eb="35">
      <t>ジョウキョウ</t>
    </rPh>
    <rPh sb="39" eb="41">
      <t>タンドク</t>
    </rPh>
    <rPh sb="43" eb="45">
      <t>アンテイ</t>
    </rPh>
    <rPh sb="45" eb="47">
      <t>ケイエイ</t>
    </rPh>
    <rPh sb="48" eb="50">
      <t>メザ</t>
    </rPh>
    <rPh sb="71" eb="72">
      <t>ハヤ</t>
    </rPh>
    <rPh sb="73" eb="75">
      <t>ダンカイ</t>
    </rPh>
    <rPh sb="77" eb="79">
      <t>シセツ</t>
    </rPh>
    <rPh sb="79" eb="81">
      <t>コウシン</t>
    </rPh>
    <rPh sb="82" eb="83">
      <t>フ</t>
    </rPh>
    <rPh sb="89" eb="91">
      <t>カイテイ</t>
    </rPh>
    <rPh sb="103" eb="105">
      <t>ジョウキョウ</t>
    </rPh>
    <rPh sb="106" eb="107">
      <t>ムカ</t>
    </rPh>
    <rPh sb="131" eb="132">
      <t>オコナ</t>
    </rPh>
    <rPh sb="136" eb="138">
      <t>ヨサン</t>
    </rPh>
    <rPh sb="138" eb="140">
      <t>ケイジョウ</t>
    </rPh>
    <rPh sb="141" eb="143">
      <t>ヨテイ</t>
    </rPh>
    <phoneticPr fontId="4"/>
  </si>
  <si>
    <t>収益的収支は昨年同様に低い値を示しているが経費回収率については向上しており経営状況は現状維持している状況で、決して良い状態ではない。
企業債残高についても、償還残年数も僅かとなってきたが、新たに施設の更新を踏まえた経営計画を作成しなければならない状況となっています。
施設利用率や水洗化率が低いことについては、引き続き加入率向上に更なる努力が必要と考えております。</t>
    <rPh sb="0" eb="3">
      <t>シュウエキテキ</t>
    </rPh>
    <rPh sb="3" eb="5">
      <t>シュウシ</t>
    </rPh>
    <rPh sb="6" eb="8">
      <t>サクネン</t>
    </rPh>
    <rPh sb="8" eb="10">
      <t>ドウヨウ</t>
    </rPh>
    <rPh sb="11" eb="12">
      <t>ヒク</t>
    </rPh>
    <rPh sb="13" eb="14">
      <t>アタイ</t>
    </rPh>
    <rPh sb="15" eb="16">
      <t>シメ</t>
    </rPh>
    <rPh sb="21" eb="23">
      <t>ケイヒ</t>
    </rPh>
    <rPh sb="23" eb="25">
      <t>カイシュウ</t>
    </rPh>
    <rPh sb="25" eb="26">
      <t>リツ</t>
    </rPh>
    <rPh sb="31" eb="33">
      <t>コウジョウ</t>
    </rPh>
    <rPh sb="37" eb="39">
      <t>ケイエイ</t>
    </rPh>
    <rPh sb="39" eb="41">
      <t>ジョウキョウ</t>
    </rPh>
    <rPh sb="42" eb="44">
      <t>ゲンジョウ</t>
    </rPh>
    <rPh sb="44" eb="46">
      <t>イジ</t>
    </rPh>
    <rPh sb="50" eb="52">
      <t>ジョウキョウ</t>
    </rPh>
    <rPh sb="54" eb="55">
      <t>ケッ</t>
    </rPh>
    <rPh sb="57" eb="58">
      <t>ヨ</t>
    </rPh>
    <rPh sb="59" eb="61">
      <t>ジョウタイ</t>
    </rPh>
    <rPh sb="68" eb="70">
      <t>キギョウ</t>
    </rPh>
    <rPh sb="70" eb="71">
      <t>サイ</t>
    </rPh>
    <rPh sb="71" eb="73">
      <t>ザンダカ</t>
    </rPh>
    <rPh sb="79" eb="81">
      <t>ショウカン</t>
    </rPh>
    <rPh sb="81" eb="82">
      <t>ザン</t>
    </rPh>
    <rPh sb="82" eb="83">
      <t>ネン</t>
    </rPh>
    <rPh sb="83" eb="84">
      <t>スウ</t>
    </rPh>
    <rPh sb="85" eb="86">
      <t>ワズ</t>
    </rPh>
    <rPh sb="95" eb="96">
      <t>アラ</t>
    </rPh>
    <rPh sb="98" eb="100">
      <t>シセツ</t>
    </rPh>
    <rPh sb="101" eb="103">
      <t>コウシン</t>
    </rPh>
    <rPh sb="104" eb="105">
      <t>フ</t>
    </rPh>
    <rPh sb="108" eb="110">
      <t>ケイエイ</t>
    </rPh>
    <rPh sb="110" eb="112">
      <t>ケイカク</t>
    </rPh>
    <rPh sb="113" eb="115">
      <t>サクセイ</t>
    </rPh>
    <rPh sb="124" eb="126">
      <t>ジョウキョウ</t>
    </rPh>
    <rPh sb="135" eb="137">
      <t>シセツ</t>
    </rPh>
    <rPh sb="137" eb="140">
      <t>リヨウリツ</t>
    </rPh>
    <rPh sb="141" eb="144">
      <t>スイセンカ</t>
    </rPh>
    <rPh sb="144" eb="145">
      <t>リツ</t>
    </rPh>
    <rPh sb="146" eb="147">
      <t>ヒク</t>
    </rPh>
    <rPh sb="156" eb="157">
      <t>ヒ</t>
    </rPh>
    <rPh sb="158" eb="159">
      <t>ツヅ</t>
    </rPh>
    <rPh sb="160" eb="162">
      <t>カニュウ</t>
    </rPh>
    <rPh sb="162" eb="163">
      <t>リツ</t>
    </rPh>
    <rPh sb="163" eb="165">
      <t>コウジョウ</t>
    </rPh>
    <rPh sb="166" eb="167">
      <t>サラ</t>
    </rPh>
    <rPh sb="169" eb="171">
      <t>ドリョク</t>
    </rPh>
    <rPh sb="172" eb="174">
      <t>ヒツヨウ</t>
    </rPh>
    <rPh sb="175" eb="176">
      <t>カンガ</t>
    </rPh>
    <phoneticPr fontId="4"/>
  </si>
  <si>
    <t>近年、中継ポンプ設備や処理施設の老朽化が顕著となっており、更新時期を迎えた施設・設備は現在、部品交換や修繕にて長寿命化を図っていますが、今後汚水処理に関する機械設備の更新が必要になるため、機能強化事業が想定されております。
現状は単年度での修繕に関する維持費用が増加傾向にあり、早急な更新計画の策定が必要と考えております</t>
    <rPh sb="0" eb="2">
      <t>キンネン</t>
    </rPh>
    <rPh sb="3" eb="5">
      <t>チュウケイ</t>
    </rPh>
    <rPh sb="8" eb="10">
      <t>セツビ</t>
    </rPh>
    <rPh sb="11" eb="13">
      <t>ショリ</t>
    </rPh>
    <rPh sb="13" eb="15">
      <t>シセツ</t>
    </rPh>
    <rPh sb="16" eb="19">
      <t>ロウキュウカ</t>
    </rPh>
    <rPh sb="20" eb="22">
      <t>ケンチョ</t>
    </rPh>
    <rPh sb="29" eb="31">
      <t>コウシン</t>
    </rPh>
    <rPh sb="31" eb="33">
      <t>ジキ</t>
    </rPh>
    <rPh sb="34" eb="35">
      <t>ムカ</t>
    </rPh>
    <rPh sb="37" eb="39">
      <t>シセツ</t>
    </rPh>
    <rPh sb="40" eb="42">
      <t>セツビ</t>
    </rPh>
    <rPh sb="43" eb="45">
      <t>ゲンザイ</t>
    </rPh>
    <rPh sb="46" eb="48">
      <t>ブヒン</t>
    </rPh>
    <rPh sb="48" eb="50">
      <t>コウカン</t>
    </rPh>
    <rPh sb="51" eb="53">
      <t>シュウゼン</t>
    </rPh>
    <rPh sb="55" eb="56">
      <t>チョウ</t>
    </rPh>
    <rPh sb="56" eb="59">
      <t>ジュミョウカ</t>
    </rPh>
    <rPh sb="60" eb="61">
      <t>ハカ</t>
    </rPh>
    <rPh sb="68" eb="70">
      <t>コンゴ</t>
    </rPh>
    <rPh sb="70" eb="72">
      <t>オスイ</t>
    </rPh>
    <rPh sb="72" eb="74">
      <t>ショリ</t>
    </rPh>
    <rPh sb="75" eb="76">
      <t>カン</t>
    </rPh>
    <rPh sb="78" eb="80">
      <t>キカイ</t>
    </rPh>
    <rPh sb="80" eb="82">
      <t>セツビ</t>
    </rPh>
    <rPh sb="83" eb="85">
      <t>コウシン</t>
    </rPh>
    <rPh sb="86" eb="88">
      <t>ヒツヨウ</t>
    </rPh>
    <rPh sb="94" eb="96">
      <t>キノウ</t>
    </rPh>
    <rPh sb="96" eb="98">
      <t>キョウカ</t>
    </rPh>
    <rPh sb="101" eb="103">
      <t>ソウテイ</t>
    </rPh>
    <rPh sb="113" eb="115">
      <t>ゲンジョウ</t>
    </rPh>
    <rPh sb="116" eb="119">
      <t>タンネンド</t>
    </rPh>
    <rPh sb="121" eb="123">
      <t>シュウゼン</t>
    </rPh>
    <rPh sb="124" eb="125">
      <t>カン</t>
    </rPh>
    <rPh sb="127" eb="129">
      <t>イジ</t>
    </rPh>
    <rPh sb="129" eb="131">
      <t>ヒヨウ</t>
    </rPh>
    <rPh sb="132" eb="134">
      <t>ゾウカ</t>
    </rPh>
    <rPh sb="134" eb="136">
      <t>ケイコウ</t>
    </rPh>
    <rPh sb="140" eb="142">
      <t>ソウキュウ</t>
    </rPh>
    <rPh sb="143" eb="145">
      <t>コウシン</t>
    </rPh>
    <rPh sb="145" eb="147">
      <t>ケイカク</t>
    </rPh>
    <rPh sb="148" eb="150">
      <t>サクテイ</t>
    </rPh>
    <rPh sb="151" eb="153">
      <t>ヒツヨウ</t>
    </rPh>
    <rPh sb="154" eb="1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</si>
</sst>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0E-4286-A036-6E53A5484157}"/>
            </c:ext>
          </c:extLst>
        </c:ser>
        <c:dLbls>
          <c:showLegendKey val="0"/>
          <c:showVal val="0"/>
          <c:showCatName val="0"/>
          <c:showSerName val="0"/>
          <c:showPercent val="0"/>
          <c:showBubbleSize val="0"/>
        </c:dLbls>
        <c:gapWidth val="150"/>
        <c:axId val="113923584"/>
        <c:axId val="1139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560E-4286-A036-6E53A5484157}"/>
            </c:ext>
          </c:extLst>
        </c:ser>
        <c:dLbls>
          <c:showLegendKey val="0"/>
          <c:showVal val="0"/>
          <c:showCatName val="0"/>
          <c:showSerName val="0"/>
          <c:showPercent val="0"/>
          <c:showBubbleSize val="0"/>
        </c:dLbls>
        <c:marker val="1"/>
        <c:smooth val="0"/>
        <c:axId val="113923584"/>
        <c:axId val="113925504"/>
      </c:lineChart>
      <c:dateAx>
        <c:axId val="113923584"/>
        <c:scaling>
          <c:orientation val="minMax"/>
        </c:scaling>
        <c:delete val="1"/>
        <c:axPos val="b"/>
        <c:numFmt formatCode="ge" sourceLinked="1"/>
        <c:majorTickMark val="none"/>
        <c:minorTickMark val="none"/>
        <c:tickLblPos val="none"/>
        <c:crossAx val="113925504"/>
        <c:crosses val="autoZero"/>
        <c:auto val="1"/>
        <c:lblOffset val="100"/>
        <c:baseTimeUnit val="years"/>
      </c:dateAx>
      <c:valAx>
        <c:axId val="1139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33.96</c:v>
                </c:pt>
                <c:pt idx="1">
                  <c:v>33.96</c:v>
                </c:pt>
                <c:pt idx="2">
                  <c:v>33.96</c:v>
                </c:pt>
                <c:pt idx="3">
                  <c:v>33.96</c:v>
                </c:pt>
                <c:pt idx="4">
                  <c:v>33.96</c:v>
                </c:pt>
              </c:numCache>
            </c:numRef>
          </c:val>
          <c:extLst xmlns:c16r2="http://schemas.microsoft.com/office/drawing/2015/06/chart">
            <c:ext xmlns:c16="http://schemas.microsoft.com/office/drawing/2014/chart" uri="{C3380CC4-5D6E-409C-BE32-E72D297353CC}">
              <c16:uniqueId val="{00000000-BEFF-42E4-9F5A-5FD3275FE7C6}"/>
            </c:ext>
          </c:extLst>
        </c:ser>
        <c:dLbls>
          <c:showLegendKey val="0"/>
          <c:showVal val="0"/>
          <c:showCatName val="0"/>
          <c:showSerName val="0"/>
          <c:showPercent val="0"/>
          <c:showBubbleSize val="0"/>
        </c:dLbls>
        <c:gapWidth val="150"/>
        <c:axId val="120198656"/>
        <c:axId val="1202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BEFF-42E4-9F5A-5FD3275FE7C6}"/>
            </c:ext>
          </c:extLst>
        </c:ser>
        <c:dLbls>
          <c:showLegendKey val="0"/>
          <c:showVal val="0"/>
          <c:showCatName val="0"/>
          <c:showSerName val="0"/>
          <c:showPercent val="0"/>
          <c:showBubbleSize val="0"/>
        </c:dLbls>
        <c:marker val="1"/>
        <c:smooth val="0"/>
        <c:axId val="120198656"/>
        <c:axId val="120200576"/>
      </c:lineChart>
      <c:dateAx>
        <c:axId val="120198656"/>
        <c:scaling>
          <c:orientation val="minMax"/>
        </c:scaling>
        <c:delete val="1"/>
        <c:axPos val="b"/>
        <c:numFmt formatCode="ge" sourceLinked="1"/>
        <c:majorTickMark val="none"/>
        <c:minorTickMark val="none"/>
        <c:tickLblPos val="none"/>
        <c:crossAx val="120200576"/>
        <c:crosses val="autoZero"/>
        <c:auto val="1"/>
        <c:lblOffset val="100"/>
        <c:baseTimeUnit val="years"/>
      </c:dateAx>
      <c:valAx>
        <c:axId val="1202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70.55</c:v>
                </c:pt>
                <c:pt idx="1">
                  <c:v>70.55</c:v>
                </c:pt>
                <c:pt idx="2">
                  <c:v>73.19</c:v>
                </c:pt>
                <c:pt idx="3">
                  <c:v>70.92</c:v>
                </c:pt>
                <c:pt idx="4">
                  <c:v>70.86</c:v>
                </c:pt>
              </c:numCache>
            </c:numRef>
          </c:val>
          <c:extLst xmlns:c16r2="http://schemas.microsoft.com/office/drawing/2015/06/chart">
            <c:ext xmlns:c16="http://schemas.microsoft.com/office/drawing/2014/chart" uri="{C3380CC4-5D6E-409C-BE32-E72D297353CC}">
              <c16:uniqueId val="{00000000-6835-4FF3-A663-BE65CD1C873E}"/>
            </c:ext>
          </c:extLst>
        </c:ser>
        <c:dLbls>
          <c:showLegendKey val="0"/>
          <c:showVal val="0"/>
          <c:showCatName val="0"/>
          <c:showSerName val="0"/>
          <c:showPercent val="0"/>
          <c:showBubbleSize val="0"/>
        </c:dLbls>
        <c:gapWidth val="150"/>
        <c:axId val="120244096"/>
        <c:axId val="1202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6835-4FF3-A663-BE65CD1C873E}"/>
            </c:ext>
          </c:extLst>
        </c:ser>
        <c:dLbls>
          <c:showLegendKey val="0"/>
          <c:showVal val="0"/>
          <c:showCatName val="0"/>
          <c:showSerName val="0"/>
          <c:showPercent val="0"/>
          <c:showBubbleSize val="0"/>
        </c:dLbls>
        <c:marker val="1"/>
        <c:smooth val="0"/>
        <c:axId val="120244096"/>
        <c:axId val="120250368"/>
      </c:lineChart>
      <c:dateAx>
        <c:axId val="120244096"/>
        <c:scaling>
          <c:orientation val="minMax"/>
        </c:scaling>
        <c:delete val="1"/>
        <c:axPos val="b"/>
        <c:numFmt formatCode="ge" sourceLinked="1"/>
        <c:majorTickMark val="none"/>
        <c:minorTickMark val="none"/>
        <c:tickLblPos val="none"/>
        <c:crossAx val="120250368"/>
        <c:crosses val="autoZero"/>
        <c:auto val="1"/>
        <c:lblOffset val="100"/>
        <c:baseTimeUnit val="years"/>
      </c:dateAx>
      <c:valAx>
        <c:axId val="1202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92.01</c:v>
                </c:pt>
                <c:pt idx="1">
                  <c:v>92.93</c:v>
                </c:pt>
                <c:pt idx="2">
                  <c:v>96.15</c:v>
                </c:pt>
                <c:pt idx="3">
                  <c:v>39.99</c:v>
                </c:pt>
                <c:pt idx="4">
                  <c:v>34.659999999999997</c:v>
                </c:pt>
              </c:numCache>
            </c:numRef>
          </c:val>
          <c:extLst xmlns:c16r2="http://schemas.microsoft.com/office/drawing/2015/06/chart">
            <c:ext xmlns:c16="http://schemas.microsoft.com/office/drawing/2014/chart" uri="{C3380CC4-5D6E-409C-BE32-E72D297353CC}">
              <c16:uniqueId val="{00000000-7D7D-4D58-9741-4EC732BDA1AD}"/>
            </c:ext>
          </c:extLst>
        </c:ser>
        <c:dLbls>
          <c:showLegendKey val="0"/>
          <c:showVal val="0"/>
          <c:showCatName val="0"/>
          <c:showSerName val="0"/>
          <c:showPercent val="0"/>
          <c:showBubbleSize val="0"/>
        </c:dLbls>
        <c:gapWidth val="150"/>
        <c:axId val="119867264"/>
        <c:axId val="1198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7D-4D58-9741-4EC732BDA1AD}"/>
            </c:ext>
          </c:extLst>
        </c:ser>
        <c:dLbls>
          <c:showLegendKey val="0"/>
          <c:showVal val="0"/>
          <c:showCatName val="0"/>
          <c:showSerName val="0"/>
          <c:showPercent val="0"/>
          <c:showBubbleSize val="0"/>
        </c:dLbls>
        <c:marker val="1"/>
        <c:smooth val="0"/>
        <c:axId val="119867264"/>
        <c:axId val="119869440"/>
      </c:lineChart>
      <c:dateAx>
        <c:axId val="119867264"/>
        <c:scaling>
          <c:orientation val="minMax"/>
        </c:scaling>
        <c:delete val="1"/>
        <c:axPos val="b"/>
        <c:numFmt formatCode="ge" sourceLinked="1"/>
        <c:majorTickMark val="none"/>
        <c:minorTickMark val="none"/>
        <c:tickLblPos val="none"/>
        <c:crossAx val="119869440"/>
        <c:crosses val="autoZero"/>
        <c:auto val="1"/>
        <c:lblOffset val="100"/>
        <c:baseTimeUnit val="years"/>
      </c:dateAx>
      <c:valAx>
        <c:axId val="1198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F0-4F8E-9938-6527C78ED7BB}"/>
            </c:ext>
          </c:extLst>
        </c:ser>
        <c:dLbls>
          <c:showLegendKey val="0"/>
          <c:showVal val="0"/>
          <c:showCatName val="0"/>
          <c:showSerName val="0"/>
          <c:showPercent val="0"/>
          <c:showBubbleSize val="0"/>
        </c:dLbls>
        <c:gapWidth val="150"/>
        <c:axId val="119904512"/>
        <c:axId val="1199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F0-4F8E-9938-6527C78ED7BB}"/>
            </c:ext>
          </c:extLst>
        </c:ser>
        <c:dLbls>
          <c:showLegendKey val="0"/>
          <c:showVal val="0"/>
          <c:showCatName val="0"/>
          <c:showSerName val="0"/>
          <c:showPercent val="0"/>
          <c:showBubbleSize val="0"/>
        </c:dLbls>
        <c:marker val="1"/>
        <c:smooth val="0"/>
        <c:axId val="119904512"/>
        <c:axId val="119918976"/>
      </c:lineChart>
      <c:dateAx>
        <c:axId val="119904512"/>
        <c:scaling>
          <c:orientation val="minMax"/>
        </c:scaling>
        <c:delete val="1"/>
        <c:axPos val="b"/>
        <c:numFmt formatCode="ge" sourceLinked="1"/>
        <c:majorTickMark val="none"/>
        <c:minorTickMark val="none"/>
        <c:tickLblPos val="none"/>
        <c:crossAx val="119918976"/>
        <c:crosses val="autoZero"/>
        <c:auto val="1"/>
        <c:lblOffset val="100"/>
        <c:baseTimeUnit val="years"/>
      </c:dateAx>
      <c:valAx>
        <c:axId val="1199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FC-4BAD-BF28-A2DE2FD81627}"/>
            </c:ext>
          </c:extLst>
        </c:ser>
        <c:dLbls>
          <c:showLegendKey val="0"/>
          <c:showVal val="0"/>
          <c:showCatName val="0"/>
          <c:showSerName val="0"/>
          <c:showPercent val="0"/>
          <c:showBubbleSize val="0"/>
        </c:dLbls>
        <c:gapWidth val="150"/>
        <c:axId val="120265344"/>
        <c:axId val="1202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FC-4BAD-BF28-A2DE2FD81627}"/>
            </c:ext>
          </c:extLst>
        </c:ser>
        <c:dLbls>
          <c:showLegendKey val="0"/>
          <c:showVal val="0"/>
          <c:showCatName val="0"/>
          <c:showSerName val="0"/>
          <c:showPercent val="0"/>
          <c:showBubbleSize val="0"/>
        </c:dLbls>
        <c:marker val="1"/>
        <c:smooth val="0"/>
        <c:axId val="120265344"/>
        <c:axId val="120271616"/>
      </c:lineChart>
      <c:dateAx>
        <c:axId val="120265344"/>
        <c:scaling>
          <c:orientation val="minMax"/>
        </c:scaling>
        <c:delete val="1"/>
        <c:axPos val="b"/>
        <c:numFmt formatCode="ge" sourceLinked="1"/>
        <c:majorTickMark val="none"/>
        <c:minorTickMark val="none"/>
        <c:tickLblPos val="none"/>
        <c:crossAx val="120271616"/>
        <c:crosses val="autoZero"/>
        <c:auto val="1"/>
        <c:lblOffset val="100"/>
        <c:baseTimeUnit val="years"/>
      </c:dateAx>
      <c:valAx>
        <c:axId val="1202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EC-4266-80C8-BCFABBAA442C}"/>
            </c:ext>
          </c:extLst>
        </c:ser>
        <c:dLbls>
          <c:showLegendKey val="0"/>
          <c:showVal val="0"/>
          <c:showCatName val="0"/>
          <c:showSerName val="0"/>
          <c:showPercent val="0"/>
          <c:showBubbleSize val="0"/>
        </c:dLbls>
        <c:gapWidth val="150"/>
        <c:axId val="120333440"/>
        <c:axId val="1203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EC-4266-80C8-BCFABBAA442C}"/>
            </c:ext>
          </c:extLst>
        </c:ser>
        <c:dLbls>
          <c:showLegendKey val="0"/>
          <c:showVal val="0"/>
          <c:showCatName val="0"/>
          <c:showSerName val="0"/>
          <c:showPercent val="0"/>
          <c:showBubbleSize val="0"/>
        </c:dLbls>
        <c:marker val="1"/>
        <c:smooth val="0"/>
        <c:axId val="120333440"/>
        <c:axId val="120335360"/>
      </c:lineChart>
      <c:dateAx>
        <c:axId val="120333440"/>
        <c:scaling>
          <c:orientation val="minMax"/>
        </c:scaling>
        <c:delete val="1"/>
        <c:axPos val="b"/>
        <c:numFmt formatCode="ge" sourceLinked="1"/>
        <c:majorTickMark val="none"/>
        <c:minorTickMark val="none"/>
        <c:tickLblPos val="none"/>
        <c:crossAx val="120335360"/>
        <c:crosses val="autoZero"/>
        <c:auto val="1"/>
        <c:lblOffset val="100"/>
        <c:baseTimeUnit val="years"/>
      </c:dateAx>
      <c:valAx>
        <c:axId val="1203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86-4245-99A0-63F7FFCABB34}"/>
            </c:ext>
          </c:extLst>
        </c:ser>
        <c:dLbls>
          <c:showLegendKey val="0"/>
          <c:showVal val="0"/>
          <c:showCatName val="0"/>
          <c:showSerName val="0"/>
          <c:showPercent val="0"/>
          <c:showBubbleSize val="0"/>
        </c:dLbls>
        <c:gapWidth val="150"/>
        <c:axId val="120371072"/>
        <c:axId val="1203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86-4245-99A0-63F7FFCABB34}"/>
            </c:ext>
          </c:extLst>
        </c:ser>
        <c:dLbls>
          <c:showLegendKey val="0"/>
          <c:showVal val="0"/>
          <c:showCatName val="0"/>
          <c:showSerName val="0"/>
          <c:showPercent val="0"/>
          <c:showBubbleSize val="0"/>
        </c:dLbls>
        <c:marker val="1"/>
        <c:smooth val="0"/>
        <c:axId val="120371072"/>
        <c:axId val="120373248"/>
      </c:lineChart>
      <c:dateAx>
        <c:axId val="120371072"/>
        <c:scaling>
          <c:orientation val="minMax"/>
        </c:scaling>
        <c:delete val="1"/>
        <c:axPos val="b"/>
        <c:numFmt formatCode="ge" sourceLinked="1"/>
        <c:majorTickMark val="none"/>
        <c:minorTickMark val="none"/>
        <c:tickLblPos val="none"/>
        <c:crossAx val="120373248"/>
        <c:crosses val="autoZero"/>
        <c:auto val="1"/>
        <c:lblOffset val="100"/>
        <c:baseTimeUnit val="years"/>
      </c:dateAx>
      <c:valAx>
        <c:axId val="1203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28.81</c:v>
                </c:pt>
                <c:pt idx="4" formatCode="#,##0.00;&quot;△&quot;#,##0.00;&quot;-&quot;">
                  <c:v>29.98</c:v>
                </c:pt>
              </c:numCache>
            </c:numRef>
          </c:val>
          <c:extLst xmlns:c16r2="http://schemas.microsoft.com/office/drawing/2015/06/chart">
            <c:ext xmlns:c16="http://schemas.microsoft.com/office/drawing/2014/chart" uri="{C3380CC4-5D6E-409C-BE32-E72D297353CC}">
              <c16:uniqueId val="{00000000-1468-43F2-8453-E795DC0DDFBE}"/>
            </c:ext>
          </c:extLst>
        </c:ser>
        <c:dLbls>
          <c:showLegendKey val="0"/>
          <c:showVal val="0"/>
          <c:showCatName val="0"/>
          <c:showSerName val="0"/>
          <c:showPercent val="0"/>
          <c:showBubbleSize val="0"/>
        </c:dLbls>
        <c:gapWidth val="150"/>
        <c:axId val="120019200"/>
        <c:axId val="12002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1468-43F2-8453-E795DC0DDFBE}"/>
            </c:ext>
          </c:extLst>
        </c:ser>
        <c:dLbls>
          <c:showLegendKey val="0"/>
          <c:showVal val="0"/>
          <c:showCatName val="0"/>
          <c:showSerName val="0"/>
          <c:showPercent val="0"/>
          <c:showBubbleSize val="0"/>
        </c:dLbls>
        <c:marker val="1"/>
        <c:smooth val="0"/>
        <c:axId val="120019200"/>
        <c:axId val="120029568"/>
      </c:lineChart>
      <c:dateAx>
        <c:axId val="120019200"/>
        <c:scaling>
          <c:orientation val="minMax"/>
        </c:scaling>
        <c:delete val="1"/>
        <c:axPos val="b"/>
        <c:numFmt formatCode="ge" sourceLinked="1"/>
        <c:majorTickMark val="none"/>
        <c:minorTickMark val="none"/>
        <c:tickLblPos val="none"/>
        <c:crossAx val="120029568"/>
        <c:crosses val="autoZero"/>
        <c:auto val="1"/>
        <c:lblOffset val="100"/>
        <c:baseTimeUnit val="years"/>
      </c:dateAx>
      <c:valAx>
        <c:axId val="1200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75.540000000000006</c:v>
                </c:pt>
                <c:pt idx="1">
                  <c:v>77.900000000000006</c:v>
                </c:pt>
                <c:pt idx="2">
                  <c:v>84.45</c:v>
                </c:pt>
                <c:pt idx="3">
                  <c:v>75.459999999999994</c:v>
                </c:pt>
                <c:pt idx="4">
                  <c:v>89.07</c:v>
                </c:pt>
              </c:numCache>
            </c:numRef>
          </c:val>
          <c:extLst xmlns:c16r2="http://schemas.microsoft.com/office/drawing/2015/06/chart">
            <c:ext xmlns:c16="http://schemas.microsoft.com/office/drawing/2014/chart" uri="{C3380CC4-5D6E-409C-BE32-E72D297353CC}">
              <c16:uniqueId val="{00000000-BAEE-4FC9-88DA-453125A859EE}"/>
            </c:ext>
          </c:extLst>
        </c:ser>
        <c:dLbls>
          <c:showLegendKey val="0"/>
          <c:showVal val="0"/>
          <c:showCatName val="0"/>
          <c:showSerName val="0"/>
          <c:showPercent val="0"/>
          <c:showBubbleSize val="0"/>
        </c:dLbls>
        <c:gapWidth val="150"/>
        <c:axId val="120054912"/>
        <c:axId val="1200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BAEE-4FC9-88DA-453125A859EE}"/>
            </c:ext>
          </c:extLst>
        </c:ser>
        <c:dLbls>
          <c:showLegendKey val="0"/>
          <c:showVal val="0"/>
          <c:showCatName val="0"/>
          <c:showSerName val="0"/>
          <c:showPercent val="0"/>
          <c:showBubbleSize val="0"/>
        </c:dLbls>
        <c:marker val="1"/>
        <c:smooth val="0"/>
        <c:axId val="120054912"/>
        <c:axId val="120056832"/>
      </c:lineChart>
      <c:dateAx>
        <c:axId val="120054912"/>
        <c:scaling>
          <c:orientation val="minMax"/>
        </c:scaling>
        <c:delete val="1"/>
        <c:axPos val="b"/>
        <c:numFmt formatCode="ge" sourceLinked="1"/>
        <c:majorTickMark val="none"/>
        <c:minorTickMark val="none"/>
        <c:tickLblPos val="none"/>
        <c:crossAx val="120056832"/>
        <c:crosses val="autoZero"/>
        <c:auto val="1"/>
        <c:lblOffset val="100"/>
        <c:baseTimeUnit val="years"/>
      </c:dateAx>
      <c:valAx>
        <c:axId val="1200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161.97</c:v>
                </c:pt>
                <c:pt idx="1">
                  <c:v>160.16</c:v>
                </c:pt>
                <c:pt idx="2">
                  <c:v>149.26</c:v>
                </c:pt>
                <c:pt idx="3">
                  <c:v>166.78</c:v>
                </c:pt>
                <c:pt idx="4">
                  <c:v>141.21</c:v>
                </c:pt>
              </c:numCache>
            </c:numRef>
          </c:val>
          <c:extLst xmlns:c16r2="http://schemas.microsoft.com/office/drawing/2015/06/chart">
            <c:ext xmlns:c16="http://schemas.microsoft.com/office/drawing/2014/chart" uri="{C3380CC4-5D6E-409C-BE32-E72D297353CC}">
              <c16:uniqueId val="{00000000-D2DD-4C2C-98DF-B7D74B04857C}"/>
            </c:ext>
          </c:extLst>
        </c:ser>
        <c:dLbls>
          <c:showLegendKey val="0"/>
          <c:showVal val="0"/>
          <c:showCatName val="0"/>
          <c:showSerName val="0"/>
          <c:showPercent val="0"/>
          <c:showBubbleSize val="0"/>
        </c:dLbls>
        <c:gapWidth val="150"/>
        <c:axId val="120165504"/>
        <c:axId val="12016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D2DD-4C2C-98DF-B7D74B04857C}"/>
            </c:ext>
          </c:extLst>
        </c:ser>
        <c:dLbls>
          <c:showLegendKey val="0"/>
          <c:showVal val="0"/>
          <c:showCatName val="0"/>
          <c:showSerName val="0"/>
          <c:showPercent val="0"/>
          <c:showBubbleSize val="0"/>
        </c:dLbls>
        <c:marker val="1"/>
        <c:smooth val="0"/>
        <c:axId val="120165504"/>
        <c:axId val="120167424"/>
      </c:lineChart>
      <c:dateAx>
        <c:axId val="120165504"/>
        <c:scaling>
          <c:orientation val="minMax"/>
        </c:scaling>
        <c:delete val="1"/>
        <c:axPos val="b"/>
        <c:numFmt formatCode="ge" sourceLinked="1"/>
        <c:majorTickMark val="none"/>
        <c:minorTickMark val="none"/>
        <c:tickLblPos val="none"/>
        <c:crossAx val="120167424"/>
        <c:crosses val="autoZero"/>
        <c:auto val="1"/>
        <c:lblOffset val="100"/>
        <c:baseTimeUnit val="years"/>
      </c:dateAx>
      <c:valAx>
        <c:axId val="1201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3" zoomScaleNormal="100" workbookViewId="0">
      <selection activeCell="BI72" sqref="BI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宿毛市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20943</v>
      </c>
      <c r="AM8" s="66"/>
      <c r="AN8" s="66"/>
      <c r="AO8" s="66"/>
      <c r="AP8" s="66"/>
      <c r="AQ8" s="66"/>
      <c r="AR8" s="66"/>
      <c r="AS8" s="66"/>
      <c r="AT8" s="65">
        <f>データ!T6</f>
        <v>286.2</v>
      </c>
      <c r="AU8" s="65"/>
      <c r="AV8" s="65"/>
      <c r="AW8" s="65"/>
      <c r="AX8" s="65"/>
      <c r="AY8" s="65"/>
      <c r="AZ8" s="65"/>
      <c r="BA8" s="65"/>
      <c r="BB8" s="65">
        <f>データ!U6</f>
        <v>73.180000000000007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1.45</v>
      </c>
      <c r="Q10" s="65"/>
      <c r="R10" s="65"/>
      <c r="S10" s="65"/>
      <c r="T10" s="65"/>
      <c r="U10" s="65"/>
      <c r="V10" s="65"/>
      <c r="W10" s="65">
        <f>データ!Q6</f>
        <v>72.64</v>
      </c>
      <c r="X10" s="65"/>
      <c r="Y10" s="65"/>
      <c r="Z10" s="65"/>
      <c r="AA10" s="65"/>
      <c r="AB10" s="65"/>
      <c r="AC10" s="65"/>
      <c r="AD10" s="66">
        <f>データ!R6</f>
        <v>2270</v>
      </c>
      <c r="AE10" s="66"/>
      <c r="AF10" s="66"/>
      <c r="AG10" s="66"/>
      <c r="AH10" s="66"/>
      <c r="AI10" s="66"/>
      <c r="AJ10" s="66"/>
      <c r="AK10" s="2"/>
      <c r="AL10" s="66">
        <f>データ!V6</f>
        <v>302</v>
      </c>
      <c r="AM10" s="66"/>
      <c r="AN10" s="66"/>
      <c r="AO10" s="66"/>
      <c r="AP10" s="66"/>
      <c r="AQ10" s="66"/>
      <c r="AR10" s="66"/>
      <c r="AS10" s="66"/>
      <c r="AT10" s="65">
        <f>データ!W6</f>
        <v>0.08</v>
      </c>
      <c r="AU10" s="65"/>
      <c r="AV10" s="65"/>
      <c r="AW10" s="65"/>
      <c r="AX10" s="65"/>
      <c r="AY10" s="65"/>
      <c r="AZ10" s="65"/>
      <c r="BA10" s="65"/>
      <c r="BB10" s="65">
        <f>データ!X6</f>
        <v>3775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URWuR58vfoDbz/D2Dy40FfLIuNbaUhHGDatciA29YCEn3rZN0v1I9wgGyW6UwOfnjQHgwJKHkf5BYvl7DVtxOg==" saltValue="XaFsRYm8Ji71MtQCTCvgs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392081</v>
      </c>
      <c r="D6" s="32">
        <f t="shared" si="3"/>
        <v>47</v>
      </c>
      <c r="E6" s="32">
        <f t="shared" si="3"/>
        <v>17</v>
      </c>
      <c r="F6" s="32">
        <f t="shared" si="3"/>
        <v>6</v>
      </c>
      <c r="G6" s="32">
        <f t="shared" si="3"/>
        <v>0</v>
      </c>
      <c r="H6" s="32" t="str">
        <f t="shared" si="3"/>
        <v>高知県　宿毛市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1.45</v>
      </c>
      <c r="Q6" s="33">
        <f t="shared" si="3"/>
        <v>72.64</v>
      </c>
      <c r="R6" s="33">
        <f t="shared" si="3"/>
        <v>2270</v>
      </c>
      <c r="S6" s="33">
        <f t="shared" si="3"/>
        <v>20943</v>
      </c>
      <c r="T6" s="33">
        <f t="shared" si="3"/>
        <v>286.2</v>
      </c>
      <c r="U6" s="33">
        <f t="shared" si="3"/>
        <v>73.180000000000007</v>
      </c>
      <c r="V6" s="33">
        <f t="shared" si="3"/>
        <v>302</v>
      </c>
      <c r="W6" s="33">
        <f t="shared" si="3"/>
        <v>0.08</v>
      </c>
      <c r="X6" s="33">
        <f t="shared" si="3"/>
        <v>3775</v>
      </c>
      <c r="Y6" s="34">
        <f>IF(Y7="",NA(),Y7)</f>
        <v>92.01</v>
      </c>
      <c r="Z6" s="34">
        <f t="shared" ref="Z6:AH6" si="4">IF(Z7="",NA(),Z7)</f>
        <v>92.93</v>
      </c>
      <c r="AA6" s="34">
        <f t="shared" si="4"/>
        <v>96.15</v>
      </c>
      <c r="AB6" s="34">
        <f t="shared" si="4"/>
        <v>39.99</v>
      </c>
      <c r="AC6" s="34">
        <f t="shared" si="4"/>
        <v>34.659999999999997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28.81</v>
      </c>
      <c r="BJ6" s="34">
        <f t="shared" si="7"/>
        <v>29.98</v>
      </c>
      <c r="BK6" s="34">
        <f t="shared" si="7"/>
        <v>1716.47</v>
      </c>
      <c r="BL6" s="34">
        <f t="shared" si="7"/>
        <v>830.5</v>
      </c>
      <c r="BM6" s="34">
        <f t="shared" si="7"/>
        <v>1029.24</v>
      </c>
      <c r="BN6" s="34">
        <f t="shared" si="7"/>
        <v>1063.93</v>
      </c>
      <c r="BO6" s="34">
        <f t="shared" si="7"/>
        <v>1060.8599999999999</v>
      </c>
      <c r="BP6" s="33" t="str">
        <f>IF(BP7="","",IF(BP7="-","【-】","【"&amp;SUBSTITUTE(TEXT(BP7,"#,##0.00"),"-","△")&amp;"】"))</f>
        <v>【920.42】</v>
      </c>
      <c r="BQ6" s="34">
        <f>IF(BQ7="",NA(),BQ7)</f>
        <v>75.540000000000006</v>
      </c>
      <c r="BR6" s="34">
        <f t="shared" ref="BR6:BZ6" si="8">IF(BR7="",NA(),BR7)</f>
        <v>77.900000000000006</v>
      </c>
      <c r="BS6" s="34">
        <f t="shared" si="8"/>
        <v>84.45</v>
      </c>
      <c r="BT6" s="34">
        <f t="shared" si="8"/>
        <v>75.459999999999994</v>
      </c>
      <c r="BU6" s="34">
        <f t="shared" si="8"/>
        <v>89.07</v>
      </c>
      <c r="BV6" s="34">
        <f t="shared" si="8"/>
        <v>35.049999999999997</v>
      </c>
      <c r="BW6" s="34">
        <f t="shared" si="8"/>
        <v>43.66</v>
      </c>
      <c r="BX6" s="34">
        <f t="shared" si="8"/>
        <v>43.13</v>
      </c>
      <c r="BY6" s="34">
        <f t="shared" si="8"/>
        <v>46.26</v>
      </c>
      <c r="BZ6" s="34">
        <f t="shared" si="8"/>
        <v>45.81</v>
      </c>
      <c r="CA6" s="33" t="str">
        <f>IF(CA7="","",IF(CA7="-","【-】","【"&amp;SUBSTITUTE(TEXT(CA7,"#,##0.00"),"-","△")&amp;"】"))</f>
        <v>【47.34】</v>
      </c>
      <c r="CB6" s="34">
        <f>IF(CB7="",NA(),CB7)</f>
        <v>161.97</v>
      </c>
      <c r="CC6" s="34">
        <f t="shared" ref="CC6:CK6" si="9">IF(CC7="",NA(),CC7)</f>
        <v>160.16</v>
      </c>
      <c r="CD6" s="34">
        <f t="shared" si="9"/>
        <v>149.26</v>
      </c>
      <c r="CE6" s="34">
        <f t="shared" si="9"/>
        <v>166.78</v>
      </c>
      <c r="CF6" s="34">
        <f t="shared" si="9"/>
        <v>141.21</v>
      </c>
      <c r="CG6" s="34">
        <f t="shared" si="9"/>
        <v>463.38</v>
      </c>
      <c r="CH6" s="34">
        <f t="shared" si="9"/>
        <v>382.09</v>
      </c>
      <c r="CI6" s="34">
        <f t="shared" si="9"/>
        <v>392.03</v>
      </c>
      <c r="CJ6" s="34">
        <f t="shared" si="9"/>
        <v>376.4</v>
      </c>
      <c r="CK6" s="34">
        <f t="shared" si="9"/>
        <v>383.92</v>
      </c>
      <c r="CL6" s="33" t="str">
        <f>IF(CL7="","",IF(CL7="-","【-】","【"&amp;SUBSTITUTE(TEXT(CL7,"#,##0.00"),"-","△")&amp;"】"))</f>
        <v>【360.30】</v>
      </c>
      <c r="CM6" s="34">
        <f>IF(CM7="",NA(),CM7)</f>
        <v>33.96</v>
      </c>
      <c r="CN6" s="34">
        <f t="shared" ref="CN6:CV6" si="10">IF(CN7="",NA(),CN7)</f>
        <v>33.96</v>
      </c>
      <c r="CO6" s="34">
        <f t="shared" si="10"/>
        <v>33.96</v>
      </c>
      <c r="CP6" s="34">
        <f t="shared" si="10"/>
        <v>33.96</v>
      </c>
      <c r="CQ6" s="34">
        <f t="shared" si="10"/>
        <v>33.96</v>
      </c>
      <c r="CR6" s="34">
        <f t="shared" si="10"/>
        <v>31.37</v>
      </c>
      <c r="CS6" s="34">
        <f t="shared" si="10"/>
        <v>39.68</v>
      </c>
      <c r="CT6" s="34">
        <f t="shared" si="10"/>
        <v>35.64</v>
      </c>
      <c r="CU6" s="34">
        <f t="shared" si="10"/>
        <v>33.729999999999997</v>
      </c>
      <c r="CV6" s="34">
        <f t="shared" si="10"/>
        <v>33.21</v>
      </c>
      <c r="CW6" s="33" t="str">
        <f>IF(CW7="","",IF(CW7="-","【-】","【"&amp;SUBSTITUTE(TEXT(CW7,"#,##0.00"),"-","△")&amp;"】"))</f>
        <v>【34.06】</v>
      </c>
      <c r="CX6" s="34">
        <f>IF(CX7="",NA(),CX7)</f>
        <v>70.55</v>
      </c>
      <c r="CY6" s="34">
        <f t="shared" ref="CY6:DG6" si="11">IF(CY7="",NA(),CY7)</f>
        <v>70.55</v>
      </c>
      <c r="CZ6" s="34">
        <f t="shared" si="11"/>
        <v>73.19</v>
      </c>
      <c r="DA6" s="34">
        <f t="shared" si="11"/>
        <v>70.92</v>
      </c>
      <c r="DB6" s="34">
        <f t="shared" si="11"/>
        <v>70.86</v>
      </c>
      <c r="DC6" s="34">
        <f t="shared" si="11"/>
        <v>67.38</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392081</v>
      </c>
      <c r="D7" s="36">
        <v>47</v>
      </c>
      <c r="E7" s="36">
        <v>17</v>
      </c>
      <c r="F7" s="36">
        <v>6</v>
      </c>
      <c r="G7" s="36">
        <v>0</v>
      </c>
      <c r="H7" s="36" t="s">
        <v>110</v>
      </c>
      <c r="I7" s="36" t="s">
        <v>111</v>
      </c>
      <c r="J7" s="36" t="s">
        <v>112</v>
      </c>
      <c r="K7" s="36" t="s">
        <v>113</v>
      </c>
      <c r="L7" s="36" t="s">
        <v>114</v>
      </c>
      <c r="M7" s="36" t="s">
        <v>115</v>
      </c>
      <c r="N7" s="37" t="s">
        <v>116</v>
      </c>
      <c r="O7" s="37" t="s">
        <v>117</v>
      </c>
      <c r="P7" s="37">
        <v>1.45</v>
      </c>
      <c r="Q7" s="37">
        <v>72.64</v>
      </c>
      <c r="R7" s="37">
        <v>2270</v>
      </c>
      <c r="S7" s="37">
        <v>20943</v>
      </c>
      <c r="T7" s="37">
        <v>286.2</v>
      </c>
      <c r="U7" s="37">
        <v>73.180000000000007</v>
      </c>
      <c r="V7" s="37">
        <v>302</v>
      </c>
      <c r="W7" s="37">
        <v>0.08</v>
      </c>
      <c r="X7" s="37">
        <v>3775</v>
      </c>
      <c r="Y7" s="37">
        <v>92.01</v>
      </c>
      <c r="Z7" s="37">
        <v>92.93</v>
      </c>
      <c r="AA7" s="37">
        <v>96.15</v>
      </c>
      <c r="AB7" s="37">
        <v>39.99</v>
      </c>
      <c r="AC7" s="37">
        <v>34.659999999999997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28.81</v>
      </c>
      <c r="BJ7" s="37">
        <v>29.98</v>
      </c>
      <c r="BK7" s="37">
        <v>1716.47</v>
      </c>
      <c r="BL7" s="37">
        <v>830.5</v>
      </c>
      <c r="BM7" s="37">
        <v>1029.24</v>
      </c>
      <c r="BN7" s="37">
        <v>1063.93</v>
      </c>
      <c r="BO7" s="37">
        <v>1060.8599999999999</v>
      </c>
      <c r="BP7" s="37">
        <v>920.42</v>
      </c>
      <c r="BQ7" s="37">
        <v>75.540000000000006</v>
      </c>
      <c r="BR7" s="37">
        <v>77.900000000000006</v>
      </c>
      <c r="BS7" s="37">
        <v>84.45</v>
      </c>
      <c r="BT7" s="37">
        <v>75.459999999999994</v>
      </c>
      <c r="BU7" s="37">
        <v>89.07</v>
      </c>
      <c r="BV7" s="37">
        <v>35.049999999999997</v>
      </c>
      <c r="BW7" s="37">
        <v>43.66</v>
      </c>
      <c r="BX7" s="37">
        <v>43.13</v>
      </c>
      <c r="BY7" s="37">
        <v>46.26</v>
      </c>
      <c r="BZ7" s="37">
        <v>45.81</v>
      </c>
      <c r="CA7" s="37">
        <v>47.34</v>
      </c>
      <c r="CB7" s="37">
        <v>161.97</v>
      </c>
      <c r="CC7" s="37">
        <v>160.16</v>
      </c>
      <c r="CD7" s="37">
        <v>149.26</v>
      </c>
      <c r="CE7" s="37">
        <v>166.78</v>
      </c>
      <c r="CF7" s="37">
        <v>141.21</v>
      </c>
      <c r="CG7" s="37">
        <v>463.38</v>
      </c>
      <c r="CH7" s="37">
        <v>382.09</v>
      </c>
      <c r="CI7" s="37">
        <v>392.03</v>
      </c>
      <c r="CJ7" s="37">
        <v>376.4</v>
      </c>
      <c r="CK7" s="37">
        <v>383.92</v>
      </c>
      <c r="CL7" s="37">
        <v>360.3</v>
      </c>
      <c r="CM7" s="37">
        <v>33.96</v>
      </c>
      <c r="CN7" s="37">
        <v>33.96</v>
      </c>
      <c r="CO7" s="37">
        <v>33.96</v>
      </c>
      <c r="CP7" s="37">
        <v>33.96</v>
      </c>
      <c r="CQ7" s="37">
        <v>33.96</v>
      </c>
      <c r="CR7" s="37">
        <v>31.37</v>
      </c>
      <c r="CS7" s="37">
        <v>39.68</v>
      </c>
      <c r="CT7" s="37">
        <v>35.64</v>
      </c>
      <c r="CU7" s="37">
        <v>33.729999999999997</v>
      </c>
      <c r="CV7" s="37">
        <v>33.21</v>
      </c>
      <c r="CW7" s="37">
        <v>34.06</v>
      </c>
      <c r="CX7" s="37">
        <v>70.55</v>
      </c>
      <c r="CY7" s="37">
        <v>70.55</v>
      </c>
      <c r="CZ7" s="37">
        <v>73.19</v>
      </c>
      <c r="DA7" s="37">
        <v>70.92</v>
      </c>
      <c r="DB7" s="37">
        <v>70.86</v>
      </c>
      <c r="DC7" s="37">
        <v>67.38</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2019-01-22T07:42:25Z</cp:lastPrinted>
  <dcterms:created xsi:type="dcterms:W3CDTF">2018-12-03T09:34:14Z</dcterms:created>
  <dcterms:modified xsi:type="dcterms:W3CDTF">2019-01-24T07:32:10Z</dcterms:modified>
</cp:coreProperties>
</file>