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hari26.NAHARI\Desktop\★簡水★\★通常使用\☆調査関係\H30\公営企業に係る経営比較分析表（平成29年度決算）の分析等について\提出用\【経営比較分析表】2017_393029_47_1718\【経営比較分析表】2017_393029_47_1718\"/>
    </mc:Choice>
  </mc:AlternateContent>
  <workbookProtection workbookAlgorithmName="SHA-512" workbookHashValue="K0JY+8mjOoCaIqMOvU0O2kADC4Z+ESnLzv6w/U8k/9X/Ld9tP/REkvzYz6E/8V9vZdQVMNCnUS55XBXt1bKgag==" workbookSaltValue="s8jaYAba3lPOge+A8Yq9x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P10" i="4"/>
  <c r="I10" i="4"/>
  <c r="BB8"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<sst xmlns="http://schemas.openxmlformats.org/spreadsheetml/2006/main" count="240" uniqueCount="127">
  <si>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</si>
  <si>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</si>
  <si>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</si>
  <si>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</si>
  <si>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</si>
  <si>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</si>
  <si>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</si>
  <si>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</si>
  <si>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</si>
  <si>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</si>
  <si>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</si>
  <si>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</si>
  <si>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</si>
  <si>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</si>
  <si>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</si>
  <si>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</si>
  <si>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</si>
  <si>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</si>
  <si>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</si>
  <si>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</si>
  <si>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</si>
  <si>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</si>
  <si>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</si>
  <si>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</si>
  <si>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</si>
  <si>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</si>
  <si>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</si>
  <si>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</si>
  <si>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</si>
  <si>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</si>
  <si>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</si>
  <si>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</si>
  <si>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</si>
  <si>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</si>
  <si>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</si>
  <si>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</si>
  <si>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</si>
  <si>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</si>
  <si>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</si>
  <si>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</si>
  <si>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</si>
  <si>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</si>
  <si>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</si>
  <si>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</si>
  <si>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</si>
  <si>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</si>
  <si>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</si>
  <si>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</si>
  <si>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</si>
  <si>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</si>
  <si>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</si>
  <si>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</si>
  <si>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</si>
  <si>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</si>
  <si>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</si>
  <si>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</si>
  <si>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</si>
  <si>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</si>
  <si>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</si>
  <si>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</si>
  <si>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</si>
  <si>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</si>
  <si>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</si>
  <si>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</si>
  <si>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</si>
  <si>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</si>
  <si>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</si>
  <si>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</si>
  <si>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</si>
  <si>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</si>
  <si>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</si>
  <si>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</si>
  <si>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</si>
  <si>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</si>
  <si>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</si>
  <si>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</si>
  <si>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</si>
  <si>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</si>
  <si>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</si>
  <si>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</si>
  <si>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</si>
  <si>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</si>
  <si>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</si>
  <si>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</si>
  <si>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</si>
  <si>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</si>
  <si>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</si>
  <si>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</si>
  <si>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</si>
  <si>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</si>
  <si>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</si>
  <si>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</si>
  <si>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</si>
  <si>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</si>
  <si>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</si>
  <si>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</si>
  <si>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</si>
  <si>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</si>
  <si>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</si>
  <si>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</si>
  <si>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</si>
  <si>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</si>
  <si>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</si>
  <si>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</si>
  <si>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</si>
  <si>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</si>
  <si>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</si>
  <si>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</si>
  <si>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</si>
  <si>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</si>
  <si>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</si>
  <si>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奈半利町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</si>
  <si>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</si>
  <si>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</si>
  <si>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</si>
  <si>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</si>
  <si>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</si>
  <si>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</si>
  <si>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</si>
  <si>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</si>
  <si>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</si>
  <si>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</si>
  <si>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</si>
  <si>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</si>
  <si>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の漁業集落排水施設は、平成１０年より供用を開始し１８年が経過している。管渠については更新はしておらず、老朽化している。また施設内のポンプ等の修繕を実施しているが、耐用年数の経過により、施設の能力が下がっている。
平成30年に最適整備構想を策定予定であり、これによって計画的な機器更新をしていく。</t>
    <rPh sb="108" eb="110">
      <t>ヘイセイ</t>
    </rPh>
    <rPh sb="112" eb="113">
      <t>ネン</t>
    </rPh>
    <rPh sb="114" eb="116">
      <t>サイテキ</t>
    </rPh>
    <rPh sb="116" eb="118">
      <t>セイビ</t>
    </rPh>
    <rPh sb="118" eb="120">
      <t>コウソウ</t>
    </rPh>
    <rPh sb="121" eb="123">
      <t>サクテイ</t>
    </rPh>
    <rPh sb="123" eb="125">
      <t>ヨテイ</t>
    </rPh>
    <rPh sb="135" eb="137">
      <t>ケイカク</t>
    </rPh>
    <rPh sb="137" eb="138">
      <t>テキ</t>
    </rPh>
    <rPh sb="139" eb="141">
      <t>キキ</t>
    </rPh>
    <rPh sb="141" eb="143">
      <t>コウシン</t>
    </rPh>
    <phoneticPr fontId="4"/>
  </si>
  <si>
    <t>施設内の機材経過年数や機材の耐用年数を見ると今後定期的な整備、更新が必要であるため、今年完成予定の最適整備構想に基づき、計画的に更新をしていかなければならない。
施設更新にかかる財源不足の問題については、農山漁村地域整備交付金などを活用していく。</t>
    <rPh sb="42" eb="44">
      <t>コトシ</t>
    </rPh>
    <rPh sb="44" eb="46">
      <t>カンセイ</t>
    </rPh>
    <rPh sb="46" eb="48">
      <t>ヨテイ</t>
    </rPh>
    <rPh sb="49" eb="51">
      <t>サイテキ</t>
    </rPh>
    <rPh sb="51" eb="53">
      <t>セイビ</t>
    </rPh>
    <rPh sb="53" eb="55">
      <t>コウソウ</t>
    </rPh>
    <rPh sb="56" eb="57">
      <t>モト</t>
    </rPh>
    <rPh sb="60" eb="62">
      <t>ケイカク</t>
    </rPh>
    <rPh sb="62" eb="63">
      <t>テキ</t>
    </rPh>
    <rPh sb="64" eb="66">
      <t>コウシン</t>
    </rPh>
    <rPh sb="81" eb="83">
      <t>シセツ</t>
    </rPh>
    <rPh sb="83" eb="85">
      <t>コウシン</t>
    </rPh>
    <rPh sb="89" eb="91">
      <t>ザイゲン</t>
    </rPh>
    <rPh sb="91" eb="93">
      <t>フソク</t>
    </rPh>
    <rPh sb="94" eb="96">
      <t>モンダイ</t>
    </rPh>
    <rPh sb="116" eb="118">
      <t>カツヨウ</t>
    </rPh>
    <phoneticPr fontId="4"/>
  </si>
  <si>
    <t>当町の下水道事業については、町内の一部の地域でのみ事業を実施しており、事業規模としては大きいものではない。
使用者が少ないため経費の回収率は高くなっているが、事業全体に対して料金の収入額は少ない。</t>
    <rPh sb="54" eb="57">
      <t>シヨウシャ</t>
    </rPh>
    <rPh sb="58" eb="59">
      <t>スク</t>
    </rPh>
    <rPh sb="79" eb="81">
      <t>ジギョウ</t>
    </rPh>
    <rPh sb="81" eb="83">
      <t>ゼンタイ</t>
    </rPh>
    <rPh sb="84" eb="85">
      <t>タイ</t>
    </rPh>
    <rPh sb="94" eb="95">
      <t>スク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</si>
</sst>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CC-480E-9D9D-D7EFE8F5C4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c:ext xmlns:c16="http://schemas.microsoft.com/office/drawing/2014/chart" uri="{C3380CC4-5D6E-409C-BE32-E72D297353CC}">
              <c16:uniqueId val="{00000001-35CC-480E-9D9D-D7EFE8F5C4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43.61</c:v>
                </c:pt>
                <c:pt idx="1">
                  <c:v>43.61</c:v>
                </c:pt>
                <c:pt idx="2">
                  <c:v>43.61</c:v>
                </c:pt>
                <c:pt idx="3">
                  <c:v>43.61</c:v>
                </c:pt>
                <c:pt idx="4">
                  <c:v>43.61</c:v>
                </c:pt>
              </c:numCache>
            </c:numRef>
          </c:val>
          <c:extLst>
            <c:ext xmlns:c16="http://schemas.microsoft.com/office/drawing/2014/chart" uri="{C3380CC4-5D6E-409C-BE32-E72D297353CC}">
              <c16:uniqueId val="{00000000-A02D-48BF-AC7D-A309F3794C8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c:ext xmlns:c16="http://schemas.microsoft.com/office/drawing/2014/chart" uri="{C3380CC4-5D6E-409C-BE32-E72D297353CC}">
              <c16:uniqueId val="{00000001-A02D-48BF-AC7D-A309F3794C8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14D-464E-906E-73698703D1A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c:ext xmlns:c16="http://schemas.microsoft.com/office/drawing/2014/chart" uri="{C3380CC4-5D6E-409C-BE32-E72D297353CC}">
              <c16:uniqueId val="{00000001-714D-464E-906E-73698703D1A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99.69</c:v>
                </c:pt>
                <c:pt idx="1">
                  <c:v>102.92</c:v>
                </c:pt>
                <c:pt idx="2">
                  <c:v>105.03</c:v>
                </c:pt>
                <c:pt idx="3">
                  <c:v>105.77</c:v>
                </c:pt>
                <c:pt idx="4">
                  <c:v>105.74</c:v>
                </c:pt>
              </c:numCache>
            </c:numRef>
          </c:val>
          <c:extLst>
            <c:ext xmlns:c16="http://schemas.microsoft.com/office/drawing/2014/chart" uri="{C3380CC4-5D6E-409C-BE32-E72D297353CC}">
              <c16:uniqueId val="{00000000-D557-4189-AD1C-32D458F756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57-4189-AD1C-32D458F756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63-4462-99F1-E874EF2C5B8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63-4462-99F1-E874EF2C5B8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4C-4E5A-B545-D90E0E2C7E1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4C-4E5A-B545-D90E0E2C7E1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CC-4D2A-BE93-A07D29F01D2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CC-4D2A-BE93-A07D29F01D2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10-490B-BC00-40213E2B447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10-490B-BC00-40213E2B447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1105.6099999999999</c:v>
                </c:pt>
              </c:numCache>
            </c:numRef>
          </c:val>
          <c:extLst>
            <c:ext xmlns:c16="http://schemas.microsoft.com/office/drawing/2014/chart" uri="{C3380CC4-5D6E-409C-BE32-E72D297353CC}">
              <c16:uniqueId val="{00000000-4B45-4217-952E-E85DE33B91B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c:ext xmlns:c16="http://schemas.microsoft.com/office/drawing/2014/chart" uri="{C3380CC4-5D6E-409C-BE32-E72D297353CC}">
              <c16:uniqueId val="{00000001-4B45-4217-952E-E85DE33B91B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130.94</c:v>
                </c:pt>
                <c:pt idx="1">
                  <c:v>125.62</c:v>
                </c:pt>
                <c:pt idx="2">
                  <c:v>131.26</c:v>
                </c:pt>
                <c:pt idx="3">
                  <c:v>106.29</c:v>
                </c:pt>
                <c:pt idx="4">
                  <c:v>117.2</c:v>
                </c:pt>
              </c:numCache>
            </c:numRef>
          </c:val>
          <c:extLst>
            <c:ext xmlns:c16="http://schemas.microsoft.com/office/drawing/2014/chart" uri="{C3380CC4-5D6E-409C-BE32-E72D297353CC}">
              <c16:uniqueId val="{00000000-F576-452E-B523-1476CB9AC0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c:ext xmlns:c16="http://schemas.microsoft.com/office/drawing/2014/chart" uri="{C3380CC4-5D6E-409C-BE32-E72D297353CC}">
              <c16:uniqueId val="{00000001-F576-452E-B523-1476CB9AC00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180.39</c:v>
                </c:pt>
                <c:pt idx="1">
                  <c:v>183.76</c:v>
                </c:pt>
                <c:pt idx="2">
                  <c:v>176.72</c:v>
                </c:pt>
                <c:pt idx="3">
                  <c:v>221.48</c:v>
                </c:pt>
                <c:pt idx="4">
                  <c:v>198.14</c:v>
                </c:pt>
              </c:numCache>
            </c:numRef>
          </c:val>
          <c:extLst>
            <c:ext xmlns:c16="http://schemas.microsoft.com/office/drawing/2014/chart" uri="{C3380CC4-5D6E-409C-BE32-E72D297353CC}">
              <c16:uniqueId val="{00000000-008C-46BD-8DE0-FFBE60A9CFA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c:ext xmlns:c16="http://schemas.microsoft.com/office/drawing/2014/chart" uri="{C3380CC4-5D6E-409C-BE32-E72D297353CC}">
              <c16:uniqueId val="{00000001-008C-46BD-8DE0-FFBE60A9CFA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奈半利町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3271</v>
      </c>
      <c r="AM8" s="66"/>
      <c r="AN8" s="66"/>
      <c r="AO8" s="66"/>
      <c r="AP8" s="66"/>
      <c r="AQ8" s="66"/>
      <c r="AR8" s="66"/>
      <c r="AS8" s="66"/>
      <c r="AT8" s="65">
        <f>データ!T6</f>
        <v>28.36</v>
      </c>
      <c r="AU8" s="65"/>
      <c r="AV8" s="65"/>
      <c r="AW8" s="65"/>
      <c r="AX8" s="65"/>
      <c r="AY8" s="65"/>
      <c r="AZ8" s="65"/>
      <c r="BA8" s="65"/>
      <c r="BB8" s="65">
        <f>データ!U6</f>
        <v>115.34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6.75</v>
      </c>
      <c r="Q10" s="65"/>
      <c r="R10" s="65"/>
      <c r="S10" s="65"/>
      <c r="T10" s="65"/>
      <c r="U10" s="65"/>
      <c r="V10" s="65"/>
      <c r="W10" s="65">
        <f>データ!Q6</f>
        <v>88.77</v>
      </c>
      <c r="X10" s="65"/>
      <c r="Y10" s="65"/>
      <c r="Z10" s="65"/>
      <c r="AA10" s="65"/>
      <c r="AB10" s="65"/>
      <c r="AC10" s="65"/>
      <c r="AD10" s="66">
        <f>データ!R6</f>
        <v>4200</v>
      </c>
      <c r="AE10" s="66"/>
      <c r="AF10" s="66"/>
      <c r="AG10" s="66"/>
      <c r="AH10" s="66"/>
      <c r="AI10" s="66"/>
      <c r="AJ10" s="66"/>
      <c r="AK10" s="2"/>
      <c r="AL10" s="66">
        <f>データ!V6</f>
        <v>219</v>
      </c>
      <c r="AM10" s="66"/>
      <c r="AN10" s="66"/>
      <c r="AO10" s="66"/>
      <c r="AP10" s="66"/>
      <c r="AQ10" s="66"/>
      <c r="AR10" s="66"/>
      <c r="AS10" s="66"/>
      <c r="AT10" s="65">
        <f>データ!W6</f>
        <v>0.01</v>
      </c>
      <c r="AU10" s="65"/>
      <c r="AV10" s="65"/>
      <c r="AW10" s="65"/>
      <c r="AX10" s="65"/>
      <c r="AY10" s="65"/>
      <c r="AZ10" s="65"/>
      <c r="BA10" s="65"/>
      <c r="BB10" s="65">
        <f>データ!X6</f>
        <v>21900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【920.42】</v>
      </c>
      <c r="I86" s="25" t="str">
        <f>データ!CA6</f>
        <v>【47.34】</v>
      </c>
      <c r="J86" s="25" t="str">
        <f>データ!CL6</f>
        <v>【360.30】</v>
      </c>
      <c r="K86" s="25" t="str">
        <f>データ!CW6</f>
        <v>【34.06】</v>
      </c>
      <c r="L86" s="25" t="str">
        <f>データ!DH6</f>
        <v>【79.14】</v>
      </c>
      <c r="M86" s="25" t="s">
        <v>57</v>
      </c>
      <c r="N86" s="25" t="s">
        <v>56</v>
      </c>
      <c r="O86" s="25" t="str">
        <f>データ!EO6</f>
        <v>【0.01】</v>
      </c>
    </row>
  </sheetData>
  <sheetProtection algorithmName="SHA-512" hashValue="2lNQQEdjtG8mp4bLXGlspW5cbU1+InBAE/oduPdbXF+b4YMCYUF6FRBQ50RrIW7wmoGC7GLG9VD5In0IhXkT1g==" saltValue="Sa5ERqjRKpytyVX1g05xP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393029</v>
      </c>
      <c r="D6" s="32">
        <f t="shared" si="3"/>
        <v>47</v>
      </c>
      <c r="E6" s="32">
        <f t="shared" si="3"/>
        <v>17</v>
      </c>
      <c r="F6" s="32">
        <f t="shared" si="3"/>
        <v>6</v>
      </c>
      <c r="G6" s="32">
        <f t="shared" si="3"/>
        <v>0</v>
      </c>
      <c r="H6" s="32" t="str">
        <f t="shared" si="3"/>
        <v>高知県　奈半利町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6.75</v>
      </c>
      <c r="Q6" s="33">
        <f t="shared" si="3"/>
        <v>88.77</v>
      </c>
      <c r="R6" s="33">
        <f t="shared" si="3"/>
        <v>4200</v>
      </c>
      <c r="S6" s="33">
        <f t="shared" si="3"/>
        <v>3271</v>
      </c>
      <c r="T6" s="33">
        <f t="shared" si="3"/>
        <v>28.36</v>
      </c>
      <c r="U6" s="33">
        <f t="shared" si="3"/>
        <v>115.34</v>
      </c>
      <c r="V6" s="33">
        <f t="shared" si="3"/>
        <v>219</v>
      </c>
      <c r="W6" s="33">
        <f t="shared" si="3"/>
        <v>0.01</v>
      </c>
      <c r="X6" s="33">
        <f t="shared" si="3"/>
        <v>21900</v>
      </c>
      <c r="Y6" s="34">
        <f>IF(Y7="",NA(),Y7)</f>
        <v>99.69</v>
      </c>
      <c r="Z6" s="34">
        <f t="shared" ref="Z6:AH6" si="4">IF(Z7="",NA(),Z7)</f>
        <v>102.92</v>
      </c>
      <c r="AA6" s="34">
        <f t="shared" si="4"/>
        <v>105.03</v>
      </c>
      <c r="AB6" s="34">
        <f t="shared" si="4"/>
        <v>105.77</v>
      </c>
      <c r="AC6" s="34">
        <f t="shared" si="4"/>
        <v>105.74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1105.6099999999999</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130.94</v>
      </c>
      <c r="BR6" s="34">
        <f t="shared" ref="BR6:BZ6" si="8">IF(BR7="",NA(),BR7)</f>
        <v>125.62</v>
      </c>
      <c r="BS6" s="34">
        <f t="shared" si="8"/>
        <v>131.26</v>
      </c>
      <c r="BT6" s="34">
        <f t="shared" si="8"/>
        <v>106.29</v>
      </c>
      <c r="BU6" s="34">
        <f t="shared" si="8"/>
        <v>117.2</v>
      </c>
      <c r="BV6" s="34">
        <f t="shared" si="8"/>
        <v>46.31</v>
      </c>
      <c r="BW6" s="34">
        <f t="shared" si="8"/>
        <v>43.66</v>
      </c>
      <c r="BX6" s="34">
        <f t="shared" si="8"/>
        <v>43.13</v>
      </c>
      <c r="BY6" s="34">
        <f t="shared" si="8"/>
        <v>46.26</v>
      </c>
      <c r="BZ6" s="34">
        <f t="shared" si="8"/>
        <v>45.81</v>
      </c>
      <c r="CA6" s="33" t="str">
        <f>IF(CA7="","",IF(CA7="-","【-】","【"&amp;SUBSTITUTE(TEXT(CA7,"#,##0.00"),"-","△")&amp;"】"))</f>
        <v>【47.34】</v>
      </c>
      <c r="CB6" s="34">
        <f>IF(CB7="",NA(),CB7)</f>
        <v>180.39</v>
      </c>
      <c r="CC6" s="34">
        <f t="shared" ref="CC6:CK6" si="9">IF(CC7="",NA(),CC7)</f>
        <v>183.76</v>
      </c>
      <c r="CD6" s="34">
        <f t="shared" si="9"/>
        <v>176.72</v>
      </c>
      <c r="CE6" s="34">
        <f t="shared" si="9"/>
        <v>221.48</v>
      </c>
      <c r="CF6" s="34">
        <f t="shared" si="9"/>
        <v>198.14</v>
      </c>
      <c r="CG6" s="34">
        <f t="shared" si="9"/>
        <v>349.08</v>
      </c>
      <c r="CH6" s="34">
        <f t="shared" si="9"/>
        <v>382.09</v>
      </c>
      <c r="CI6" s="34">
        <f t="shared" si="9"/>
        <v>392.03</v>
      </c>
      <c r="CJ6" s="34">
        <f t="shared" si="9"/>
        <v>376.4</v>
      </c>
      <c r="CK6" s="34">
        <f t="shared" si="9"/>
        <v>383.92</v>
      </c>
      <c r="CL6" s="33" t="str">
        <f>IF(CL7="","",IF(CL7="-","【-】","【"&amp;SUBSTITUTE(TEXT(CL7,"#,##0.00"),"-","△")&amp;"】"))</f>
        <v>【360.30】</v>
      </c>
      <c r="CM6" s="34">
        <f>IF(CM7="",NA(),CM7)</f>
        <v>43.61</v>
      </c>
      <c r="CN6" s="34">
        <f t="shared" ref="CN6:CV6" si="10">IF(CN7="",NA(),CN7)</f>
        <v>43.61</v>
      </c>
      <c r="CO6" s="34">
        <f t="shared" si="10"/>
        <v>43.61</v>
      </c>
      <c r="CP6" s="34">
        <f t="shared" si="10"/>
        <v>43.61</v>
      </c>
      <c r="CQ6" s="34">
        <f t="shared" si="10"/>
        <v>43.61</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100</v>
      </c>
      <c r="CY6" s="34">
        <f t="shared" ref="CY6:DG6" si="11">IF(CY7="",NA(),CY7)</f>
        <v>100</v>
      </c>
      <c r="CZ6" s="34">
        <f t="shared" si="11"/>
        <v>100</v>
      </c>
      <c r="DA6" s="34">
        <f t="shared" si="11"/>
        <v>100</v>
      </c>
      <c r="DB6" s="34">
        <f t="shared" si="11"/>
        <v>100</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393029</v>
      </c>
      <c r="D7" s="36">
        <v>47</v>
      </c>
      <c r="E7" s="36">
        <v>17</v>
      </c>
      <c r="F7" s="36">
        <v>6</v>
      </c>
      <c r="G7" s="36">
        <v>0</v>
      </c>
      <c r="H7" s="36" t="s">
        <v>111</v>
      </c>
      <c r="I7" s="36" t="s">
        <v>112</v>
      </c>
      <c r="J7" s="36" t="s">
        <v>113</v>
      </c>
      <c r="K7" s="36" t="s">
        <v>114</v>
      </c>
      <c r="L7" s="36" t="s">
        <v>115</v>
      </c>
      <c r="M7" s="36" t="s">
        <v>116</v>
      </c>
      <c r="N7" s="37" t="s">
        <v>117</v>
      </c>
      <c r="O7" s="37" t="s">
        <v>118</v>
      </c>
      <c r="P7" s="37">
        <v>6.75</v>
      </c>
      <c r="Q7" s="37">
        <v>88.77</v>
      </c>
      <c r="R7" s="37">
        <v>4200</v>
      </c>
      <c r="S7" s="37">
        <v>3271</v>
      </c>
      <c r="T7" s="37">
        <v>28.36</v>
      </c>
      <c r="U7" s="37">
        <v>115.34</v>
      </c>
      <c r="V7" s="37">
        <v>219</v>
      </c>
      <c r="W7" s="37">
        <v>0.01</v>
      </c>
      <c r="X7" s="37">
        <v>21900</v>
      </c>
      <c r="Y7" s="37">
        <v>99.69</v>
      </c>
      <c r="Z7" s="37">
        <v>102.92</v>
      </c>
      <c r="AA7" s="37">
        <v>105.03</v>
      </c>
      <c r="AB7" s="37">
        <v>105.77</v>
      </c>
      <c r="AC7" s="37">
        <v>105.74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1105.6099999999999</v>
      </c>
      <c r="BK7" s="37">
        <v>817.63</v>
      </c>
      <c r="BL7" s="37">
        <v>830.5</v>
      </c>
      <c r="BM7" s="37">
        <v>1029.24</v>
      </c>
      <c r="BN7" s="37">
        <v>1063.93</v>
      </c>
      <c r="BO7" s="37">
        <v>1060.8599999999999</v>
      </c>
      <c r="BP7" s="37">
        <v>920.42</v>
      </c>
      <c r="BQ7" s="37">
        <v>130.94</v>
      </c>
      <c r="BR7" s="37">
        <v>125.62</v>
      </c>
      <c r="BS7" s="37">
        <v>131.26</v>
      </c>
      <c r="BT7" s="37">
        <v>106.29</v>
      </c>
      <c r="BU7" s="37">
        <v>117.2</v>
      </c>
      <c r="BV7" s="37">
        <v>46.31</v>
      </c>
      <c r="BW7" s="37">
        <v>43.66</v>
      </c>
      <c r="BX7" s="37">
        <v>43.13</v>
      </c>
      <c r="BY7" s="37">
        <v>46.26</v>
      </c>
      <c r="BZ7" s="37">
        <v>45.81</v>
      </c>
      <c r="CA7" s="37">
        <v>47.34</v>
      </c>
      <c r="CB7" s="37">
        <v>180.39</v>
      </c>
      <c r="CC7" s="37">
        <v>183.76</v>
      </c>
      <c r="CD7" s="37">
        <v>176.72</v>
      </c>
      <c r="CE7" s="37">
        <v>221.48</v>
      </c>
      <c r="CF7" s="37">
        <v>198.14</v>
      </c>
      <c r="CG7" s="37">
        <v>349.08</v>
      </c>
      <c r="CH7" s="37">
        <v>382.09</v>
      </c>
      <c r="CI7" s="37">
        <v>392.03</v>
      </c>
      <c r="CJ7" s="37">
        <v>376.4</v>
      </c>
      <c r="CK7" s="37">
        <v>383.92</v>
      </c>
      <c r="CL7" s="37">
        <v>360.3</v>
      </c>
      <c r="CM7" s="37">
        <v>43.61</v>
      </c>
      <c r="CN7" s="37">
        <v>43.61</v>
      </c>
      <c r="CO7" s="37">
        <v>43.61</v>
      </c>
      <c r="CP7" s="37">
        <v>43.61</v>
      </c>
      <c r="CQ7" s="37">
        <v>43.61</v>
      </c>
      <c r="CR7" s="37">
        <v>39.42</v>
      </c>
      <c r="CS7" s="37">
        <v>39.68</v>
      </c>
      <c r="CT7" s="37">
        <v>35.64</v>
      </c>
      <c r="CU7" s="37">
        <v>33.729999999999997</v>
      </c>
      <c r="CV7" s="37">
        <v>33.21</v>
      </c>
      <c r="CW7" s="37">
        <v>34.06</v>
      </c>
      <c r="CX7" s="37">
        <v>100</v>
      </c>
      <c r="CY7" s="37">
        <v>100</v>
      </c>
      <c r="CZ7" s="37">
        <v>100</v>
      </c>
      <c r="DA7" s="37">
        <v>100</v>
      </c>
      <c r="DB7" s="37">
        <v>100</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cp:lastModifiedBy>
  <dcterms:created xsi:type="dcterms:W3CDTF">2018-12-03T09:34:17Z</dcterms:created>
  <dcterms:modified xsi:type="dcterms:W3CDTF">2019-01-23T01:00:39Z</dcterms:modified>
  <cp:category/>
</cp:coreProperties>
</file>