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建設)水道係\■■■R3年度\C_調査・報告関係\県\市町村振興課\経営分析表の分析等について\"/>
    </mc:Choice>
  </mc:AlternateContent>
  <workbookProtection workbookAlgorithmName="SHA-512" workbookHashValue="UNjmmy+zApdpF3O+P7I4EsdqHsTAIOEtHgj/Ow+bc5slm1gk2F41AcmylWGDFaerPlDSjZ0YpUT5uuoVBbfW2A==" workbookSaltValue="Spg18ABBOhqA646pHrmJKA==" workbookSpinCount="100000" lockStructure="1"/>
  <bookViews>
    <workbookView xWindow="0" yWindow="0" windowWidth="28800" windowHeight="11910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<sst xmlns="http://schemas.openxmlformats.org/spreadsheetml/2006/main" count="228" uniqueCount="114">
  <si>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</si>
  <si>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</si>
  <si>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</si>
  <si>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</si>
  <si>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</si>
  <si>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</si>
  <si>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</si>
  <si>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</si>
  <si>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</si>
  <si>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</si>
  <si>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</si>
  <si>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</si>
  <si>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</si>
  <si>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</si>
  <si>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</si>
  <si>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</si>
  <si>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</si>
  <si>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</si>
  <si>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</si>
  <si>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</si>
  <si>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</si>
  <si>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</si>
  <si>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</si>
  <si>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</si>
  <si>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</si>
  <si>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</si>
  <si>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</si>
  <si>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</si>
  <si>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</si>
  <si>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</si>
  <si>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</si>
  <si>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</si>
  <si>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</si>
  <si>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</si>
  <si>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</si>
  <si>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</si>
  <si>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</si>
  <si>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</si>
  <si>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</si>
  <si>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</si>
  <si>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</si>
  <si>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</si>
  <si>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</si>
  <si>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</si>
  <si>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</si>
  <si>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</si>
  <si>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</si>
  <si>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</si>
  <si>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</si>
  <si>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</si>
  <si>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</si>
  <si>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</si>
  <si>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</si>
  <si>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</si>
  <si>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</si>
  <si>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</si>
  <si>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</si>
  <si>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</si>
  <si>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</si>
  <si>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</si>
  <si>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</si>
  <si>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</si>
  <si>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</si>
  <si>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</si>
  <si>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</si>
  <si>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</si>
  <si>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</si>
  <si>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</si>
  <si>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</si>
  <si>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</si>
  <si>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</si>
  <si>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</si>
  <si>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</si>
  <si>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</si>
  <si>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</si>
  <si>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</si>
  <si>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</si>
  <si>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</si>
  <si>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</si>
  <si>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</si>
  <si>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</si>
  <si>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</si>
  <si>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</si>
  <si>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</si>
  <si>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</si>
  <si>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</si>
  <si>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</si>
  <si>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</si>
  <si>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</si>
  <si>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</si>
  <si>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</si>
  <si>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</si>
  <si>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</si>
  <si>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黒潮町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</si>
  <si>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</si>
  <si>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</si>
  <si>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</si>
  <si>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</si>
  <si>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</si>
  <si>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</si>
  <si>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</si>
  <si>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</si>
  <si>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</si>
  <si>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</si>
  <si>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</si>
  <si>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</si>
  <si>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</si>
  <si>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</si>
  <si>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</si>
  <si>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</si>
  <si>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</si>
  <si>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経常収支比率、料金回収率が増加傾向にあり良い兆しが見えるが、有収率が減少しているため漏水原因の特定を図り、改善を行う必要があると考える。</t>
    <rPh sb="0" eb="2">
      <t>ケイジョウ</t>
    </rPh>
    <rPh sb="2" eb="4">
      <t>シュウシ</t>
    </rPh>
    <rPh sb="4" eb="6">
      <t>ヒリツ</t>
    </rPh>
    <rPh sb="7" eb="9">
      <t>リョウキン</t>
    </rPh>
    <rPh sb="9" eb="11">
      <t>カイシュウ</t>
    </rPh>
    <rPh sb="11" eb="12">
      <t>リツ</t>
    </rPh>
    <rPh sb="13" eb="15">
      <t>ゾウカ</t>
    </rPh>
    <rPh sb="15" eb="17">
      <t>ケイコウ</t>
    </rPh>
    <rPh sb="20" eb="21">
      <t>ヨ</t>
    </rPh>
    <rPh sb="22" eb="23">
      <t>キザ</t>
    </rPh>
    <rPh sb="25" eb="26">
      <t>ミ</t>
    </rPh>
    <rPh sb="30" eb="33">
      <t>ユウシュウリツ</t>
    </rPh>
    <rPh sb="34" eb="36">
      <t>ゲンショウ</t>
    </rPh>
    <rPh sb="42" eb="44">
      <t>ロウスイ</t>
    </rPh>
    <rPh sb="44" eb="46">
      <t>ゲンイン</t>
    </rPh>
    <rPh sb="47" eb="49">
      <t>トクテイ</t>
    </rPh>
    <rPh sb="50" eb="51">
      <t>ハカ</t>
    </rPh>
    <rPh sb="53" eb="55">
      <t>カイゼン</t>
    </rPh>
    <rPh sb="56" eb="57">
      <t>オコナ</t>
    </rPh>
    <rPh sb="58" eb="60">
      <t>ヒツヨウ</t>
    </rPh>
    <rPh sb="64" eb="65">
      <t>カンガ</t>
    </rPh>
    <phoneticPr fontId="4"/>
  </si>
  <si>
    <t>水道施設耐震化更新計画に沿って計画的に管路・施設の更新を行って行く。</t>
    <rPh sb="0" eb="2">
      <t>スイドウ</t>
    </rPh>
    <rPh sb="2" eb="4">
      <t>シセツ</t>
    </rPh>
    <rPh sb="4" eb="7">
      <t>タイシンカ</t>
    </rPh>
    <rPh sb="7" eb="9">
      <t>コウシン</t>
    </rPh>
    <rPh sb="9" eb="11">
      <t>ケイカク</t>
    </rPh>
    <rPh sb="12" eb="13">
      <t>ソ</t>
    </rPh>
    <rPh sb="15" eb="18">
      <t>ケイカクテキ</t>
    </rPh>
    <rPh sb="19" eb="21">
      <t>カンロ</t>
    </rPh>
    <rPh sb="22" eb="24">
      <t>シセツ</t>
    </rPh>
    <rPh sb="25" eb="27">
      <t>コウシン</t>
    </rPh>
    <rPh sb="28" eb="29">
      <t>オコナ</t>
    </rPh>
    <rPh sb="31" eb="32">
      <t>イ</t>
    </rPh>
    <phoneticPr fontId="4"/>
  </si>
  <si>
    <t>上記のことを踏まえ、将来にわたり安全で良質な水を安定的に供給するため、経営状況の分析を行うとともに施設計画的な更新を行い、健全な会計運営を行います。</t>
    <rPh sb="0" eb="2">
      <t>ジョウキ</t>
    </rPh>
    <rPh sb="6" eb="7">
      <t>フ</t>
    </rPh>
    <rPh sb="10" eb="12">
      <t>ショウライ</t>
    </rPh>
    <rPh sb="16" eb="18">
      <t>アンゼン</t>
    </rPh>
    <rPh sb="19" eb="21">
      <t>リョウシツ</t>
    </rPh>
    <rPh sb="22" eb="23">
      <t>ミズ</t>
    </rPh>
    <rPh sb="24" eb="27">
      <t>アンテイテキ</t>
    </rPh>
    <rPh sb="28" eb="30">
      <t>キョウキュウ</t>
    </rPh>
    <rPh sb="35" eb="37">
      <t>ケイエイ</t>
    </rPh>
    <rPh sb="37" eb="39">
      <t>ジョウキョウ</t>
    </rPh>
    <rPh sb="40" eb="42">
      <t>ブンセキ</t>
    </rPh>
    <rPh sb="43" eb="44">
      <t>オコナ</t>
    </rPh>
    <rPh sb="49" eb="51">
      <t>シセツ</t>
    </rPh>
    <rPh sb="51" eb="54">
      <t>ケイカクテキ</t>
    </rPh>
    <rPh sb="55" eb="57">
      <t>コウシン</t>
    </rPh>
    <rPh sb="58" eb="59">
      <t>オコナ</t>
    </rPh>
    <rPh sb="61" eb="63">
      <t>ケンゼン</t>
    </rPh>
    <rPh sb="64" eb="66">
      <t>カイケイ</t>
    </rPh>
    <rPh sb="66" eb="68">
      <t>ウンエイ</t>
    </rPh>
    <rPh sb="69" eb="70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</si>
</sst>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DE-44EB-8823-524A153B0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604456"/>
        <c:axId val="537604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0.39</c:v>
                </c:pt>
                <c:pt idx="2">
                  <c:v>0.43</c:v>
                </c:pt>
                <c:pt idx="3">
                  <c:v>0.42</c:v>
                </c:pt>
                <c:pt idx="4">
                  <c:v>0.44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DE-44EB-8823-524A153B0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604456"/>
        <c:axId val="537604848"/>
      </c:lineChart>
      <c:dateAx>
        <c:axId val="537604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7604848"/>
        <c:crosses val="autoZero"/>
        <c:auto val="1"/>
        <c:lblOffset val="100"/>
        <c:baseTimeUnit val="years"/>
      </c:dateAx>
      <c:valAx>
        <c:axId val="537604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604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42.74</c:v>
                </c:pt>
                <c:pt idx="1">
                  <c:v>42.08</c:v>
                </c:pt>
                <c:pt idx="2">
                  <c:v>40.090000000000003</c:v>
                </c:pt>
                <c:pt idx="3">
                  <c:v>38.729999999999997</c:v>
                </c:pt>
                <c:pt idx="4">
                  <c:v>39.090000000000003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FF-47AE-A297-1EFC01D2A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659192"/>
        <c:axId val="500659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54.24</c:v>
                </c:pt>
                <c:pt idx="1">
                  <c:v>55.88</c:v>
                </c:pt>
                <c:pt idx="2">
                  <c:v>55.22</c:v>
                </c:pt>
                <c:pt idx="3">
                  <c:v>54.05</c:v>
                </c:pt>
                <c:pt idx="4">
                  <c:v>54.43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FF-47AE-A297-1EFC01D2A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59192"/>
        <c:axId val="500659976"/>
      </c:lineChart>
      <c:dateAx>
        <c:axId val="500659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0659976"/>
        <c:crosses val="autoZero"/>
        <c:auto val="1"/>
        <c:lblOffset val="100"/>
        <c:baseTimeUnit val="years"/>
      </c:dateAx>
      <c:valAx>
        <c:axId val="500659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0659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80.239999999999995</c:v>
                </c:pt>
                <c:pt idx="1">
                  <c:v>80.099999999999994</c:v>
                </c:pt>
                <c:pt idx="2">
                  <c:v>80.27</c:v>
                </c:pt>
                <c:pt idx="3">
                  <c:v>80.11</c:v>
                </c:pt>
                <c:pt idx="4">
                  <c:v>79.87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CD-4A26-8F24-51D5948E5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658800"/>
        <c:axId val="50066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81.680000000000007</c:v>
                </c:pt>
                <c:pt idx="1">
                  <c:v>80.989999999999995</c:v>
                </c:pt>
                <c:pt idx="2">
                  <c:v>80.930000000000007</c:v>
                </c:pt>
                <c:pt idx="3">
                  <c:v>80.510000000000005</c:v>
                </c:pt>
                <c:pt idx="4">
                  <c:v>79.44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CD-4A26-8F24-51D5948E5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58800"/>
        <c:axId val="500665856"/>
      </c:lineChart>
      <c:dateAx>
        <c:axId val="5006588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0665856"/>
        <c:crosses val="autoZero"/>
        <c:auto val="1"/>
        <c:lblOffset val="100"/>
        <c:baseTimeUnit val="years"/>
      </c:dateAx>
      <c:valAx>
        <c:axId val="50066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065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100.73</c:v>
                </c:pt>
                <c:pt idx="1">
                  <c:v>98.64</c:v>
                </c:pt>
                <c:pt idx="2">
                  <c:v>102.07</c:v>
                </c:pt>
                <c:pt idx="3">
                  <c:v>105.99</c:v>
                </c:pt>
                <c:pt idx="4">
                  <c:v>113.16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AA-4325-8554-E8A7FA395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593872"/>
        <c:axId val="537595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111.34</c:v>
                </c:pt>
                <c:pt idx="1">
                  <c:v>110.02</c:v>
                </c:pt>
                <c:pt idx="2">
                  <c:v>108.76</c:v>
                </c:pt>
                <c:pt idx="3">
                  <c:v>108.46</c:v>
                </c:pt>
                <c:pt idx="4">
                  <c:v>109.02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AA-4325-8554-E8A7FA395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593872"/>
        <c:axId val="537595048"/>
      </c:lineChart>
      <c:dateAx>
        <c:axId val="5375938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7595048"/>
        <c:crosses val="autoZero"/>
        <c:auto val="1"/>
        <c:lblOffset val="100"/>
        <c:baseTimeUnit val="years"/>
      </c:dateAx>
      <c:valAx>
        <c:axId val="537595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59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45.29</c:v>
                </c:pt>
                <c:pt idx="1">
                  <c:v>45.79</c:v>
                </c:pt>
                <c:pt idx="2">
                  <c:v>44.98</c:v>
                </c:pt>
                <c:pt idx="3">
                  <c:v>46.48</c:v>
                </c:pt>
                <c:pt idx="4">
                  <c:v>48.01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C7-47E4-ADF8-E6E631A87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600928"/>
        <c:axId val="53759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48.14</c:v>
                </c:pt>
                <c:pt idx="1">
                  <c:v>46.61</c:v>
                </c:pt>
                <c:pt idx="2">
                  <c:v>47.97</c:v>
                </c:pt>
                <c:pt idx="3">
                  <c:v>49.12</c:v>
                </c:pt>
                <c:pt idx="4">
                  <c:v>49.39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C7-47E4-ADF8-E6E631A87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600928"/>
        <c:axId val="537594656"/>
      </c:lineChart>
      <c:dateAx>
        <c:axId val="5376009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7594656"/>
        <c:crosses val="autoZero"/>
        <c:auto val="1"/>
        <c:lblOffset val="100"/>
        <c:baseTimeUnit val="years"/>
      </c:dateAx>
      <c:valAx>
        <c:axId val="53759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60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CB-4B6D-B710-8AD7AEF86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595440"/>
        <c:axId val="53759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11.13</c:v>
                </c:pt>
                <c:pt idx="1">
                  <c:v>10.84</c:v>
                </c:pt>
                <c:pt idx="2">
                  <c:v>15.33</c:v>
                </c:pt>
                <c:pt idx="3">
                  <c:v>16.760000000000002</c:v>
                </c:pt>
                <c:pt idx="4">
                  <c:v>18.57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CB-4B6D-B710-8AD7AEF86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595440"/>
        <c:axId val="537599360"/>
      </c:lineChart>
      <c:dateAx>
        <c:axId val="5375954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7599360"/>
        <c:crosses val="autoZero"/>
        <c:auto val="1"/>
        <c:lblOffset val="100"/>
        <c:baseTimeUnit val="years"/>
      </c:dateAx>
      <c:valAx>
        <c:axId val="537599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59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3C-4368-BA34-401B3D2A7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602104"/>
        <c:axId val="537596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10.130000000000001</c:v>
                </c:pt>
                <c:pt idx="1">
                  <c:v>7.31</c:v>
                </c:pt>
                <c:pt idx="2">
                  <c:v>7.48</c:v>
                </c:pt>
                <c:pt idx="3">
                  <c:v>11.94</c:v>
                </c:pt>
                <c:pt idx="4">
                  <c:v>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3C-4368-BA34-401B3D2A7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602104"/>
        <c:axId val="537596616"/>
      </c:lineChart>
      <c:dateAx>
        <c:axId val="537602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7596616"/>
        <c:crosses val="autoZero"/>
        <c:auto val="1"/>
        <c:lblOffset val="100"/>
        <c:baseTimeUnit val="years"/>
      </c:dateAx>
      <c:valAx>
        <c:axId val="537596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602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247.26</c:v>
                </c:pt>
                <c:pt idx="1">
                  <c:v>251.35</c:v>
                </c:pt>
                <c:pt idx="2">
                  <c:v>184.43</c:v>
                </c:pt>
                <c:pt idx="3">
                  <c:v>242.54</c:v>
                </c:pt>
                <c:pt idx="4">
                  <c:v>253.61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8F-4137-A574-3C709AC16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597008"/>
        <c:axId val="53760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388.67</c:v>
                </c:pt>
                <c:pt idx="1">
                  <c:v>355.27</c:v>
                </c:pt>
                <c:pt idx="2">
                  <c:v>359.7</c:v>
                </c:pt>
                <c:pt idx="3">
                  <c:v>362.93</c:v>
                </c:pt>
                <c:pt idx="4">
                  <c:v>371.81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8F-4137-A574-3C709AC16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597008"/>
        <c:axId val="537604064"/>
      </c:lineChart>
      <c:dateAx>
        <c:axId val="5375970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7604064"/>
        <c:crosses val="autoZero"/>
        <c:auto val="1"/>
        <c:lblOffset val="100"/>
        <c:baseTimeUnit val="years"/>
      </c:dateAx>
      <c:valAx>
        <c:axId val="537604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59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877.9</c:v>
                </c:pt>
                <c:pt idx="1">
                  <c:v>918.7</c:v>
                </c:pt>
                <c:pt idx="2">
                  <c:v>780.29</c:v>
                </c:pt>
                <c:pt idx="3">
                  <c:v>773.5</c:v>
                </c:pt>
                <c:pt idx="4">
                  <c:v>734.8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9C-4006-A0CB-856E1D87F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591912"/>
        <c:axId val="53759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422.5</c:v>
                </c:pt>
                <c:pt idx="1">
                  <c:v>458.27</c:v>
                </c:pt>
                <c:pt idx="2">
                  <c:v>447.01</c:v>
                </c:pt>
                <c:pt idx="3">
                  <c:v>439.05</c:v>
                </c:pt>
                <c:pt idx="4">
                  <c:v>465.85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9C-4006-A0CB-856E1D87F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591912"/>
        <c:axId val="537592304"/>
      </c:lineChart>
      <c:dateAx>
        <c:axId val="5375919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7592304"/>
        <c:crosses val="autoZero"/>
        <c:auto val="1"/>
        <c:lblOffset val="100"/>
        <c:baseTimeUnit val="years"/>
      </c:dateAx>
      <c:valAx>
        <c:axId val="537592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591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96.54</c:v>
                </c:pt>
                <c:pt idx="1">
                  <c:v>93.81</c:v>
                </c:pt>
                <c:pt idx="2">
                  <c:v>98.96</c:v>
                </c:pt>
                <c:pt idx="3">
                  <c:v>104.04</c:v>
                </c:pt>
                <c:pt idx="4">
                  <c:v>112.22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5F-4B75-BF61-CD263C29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596224"/>
        <c:axId val="53759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101.64</c:v>
                </c:pt>
                <c:pt idx="1">
                  <c:v>96.77</c:v>
                </c:pt>
                <c:pt idx="2">
                  <c:v>95.81</c:v>
                </c:pt>
                <c:pt idx="3">
                  <c:v>95.26</c:v>
                </c:pt>
                <c:pt idx="4">
                  <c:v>92.39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5F-4B75-BF61-CD263C29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596224"/>
        <c:axId val="537598576"/>
      </c:lineChart>
      <c:dateAx>
        <c:axId val="5375962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7598576"/>
        <c:crosses val="autoZero"/>
        <c:auto val="1"/>
        <c:lblOffset val="100"/>
        <c:baseTimeUnit val="years"/>
      </c:dateAx>
      <c:valAx>
        <c:axId val="53759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59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124.22</c:v>
                </c:pt>
                <c:pt idx="1">
                  <c:v>128.01</c:v>
                </c:pt>
                <c:pt idx="2">
                  <c:v>152.59</c:v>
                </c:pt>
                <c:pt idx="3">
                  <c:v>147.49</c:v>
                </c:pt>
                <c:pt idx="4">
                  <c:v>136.5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69-4EA7-BD04-CB5FC1A2B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600144"/>
        <c:axId val="537600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179.16</c:v>
                </c:pt>
                <c:pt idx="1">
                  <c:v>187.18</c:v>
                </c:pt>
                <c:pt idx="2">
                  <c:v>189.58</c:v>
                </c:pt>
                <c:pt idx="3">
                  <c:v>192.82</c:v>
                </c:pt>
                <c:pt idx="4">
                  <c:v>192.98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69-4EA7-BD04-CB5FC1A2B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600144"/>
        <c:axId val="537600536"/>
      </c:lineChart>
      <c:dateAx>
        <c:axId val="537600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7600536"/>
        <c:crosses val="autoZero"/>
        <c:auto val="1"/>
        <c:lblOffset val="100"/>
        <c:baseTimeUnit val="years"/>
      </c:dateAx>
      <c:valAx>
        <c:axId val="537600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600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O43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高知県　黒潮町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A7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10859</v>
      </c>
      <c r="AM8" s="71"/>
      <c r="AN8" s="71"/>
      <c r="AO8" s="71"/>
      <c r="AP8" s="71"/>
      <c r="AQ8" s="71"/>
      <c r="AR8" s="71"/>
      <c r="AS8" s="71"/>
      <c r="AT8" s="67">
        <f>データ!$S$6</f>
        <v>188.46</v>
      </c>
      <c r="AU8" s="68"/>
      <c r="AV8" s="68"/>
      <c r="AW8" s="68"/>
      <c r="AX8" s="68"/>
      <c r="AY8" s="68"/>
      <c r="AZ8" s="68"/>
      <c r="BA8" s="68"/>
      <c r="BB8" s="70">
        <f>データ!$T$6</f>
        <v>57.62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55.23</v>
      </c>
      <c r="J10" s="68"/>
      <c r="K10" s="68"/>
      <c r="L10" s="68"/>
      <c r="M10" s="68"/>
      <c r="N10" s="68"/>
      <c r="O10" s="69"/>
      <c r="P10" s="70">
        <f>データ!$P$6</f>
        <v>98.87</v>
      </c>
      <c r="Q10" s="70"/>
      <c r="R10" s="70"/>
      <c r="S10" s="70"/>
      <c r="T10" s="70"/>
      <c r="U10" s="70"/>
      <c r="V10" s="70"/>
      <c r="W10" s="71">
        <f>データ!$Q$6</f>
        <v>3047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10675</v>
      </c>
      <c r="AM10" s="71"/>
      <c r="AN10" s="71"/>
      <c r="AO10" s="71"/>
      <c r="AP10" s="71"/>
      <c r="AQ10" s="71"/>
      <c r="AR10" s="71"/>
      <c r="AS10" s="71"/>
      <c r="AT10" s="67">
        <f>データ!$V$6</f>
        <v>228.76</v>
      </c>
      <c r="AU10" s="68"/>
      <c r="AV10" s="68"/>
      <c r="AW10" s="68"/>
      <c r="AX10" s="68"/>
      <c r="AY10" s="68"/>
      <c r="AZ10" s="68"/>
      <c r="BA10" s="68"/>
      <c r="BB10" s="70">
        <f>データ!$W$6</f>
        <v>46.66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111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112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113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NQPf26xPsnOU4pqPlFfgx89JYxcCqin+UxqBkj2i74HCJdy9pQ4nOSM98DXZyEFqckhTT7nFpdS2maE6k7JcRA==" saltValue="fns35iqx2vLlHJ1oG4RcB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394289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高知県　黒潮町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 t="str">
        <f t="shared" si="3"/>
        <v>非設置</v>
      </c>
      <c r="N6" s="35" t="str">
        <f t="shared" si="3"/>
        <v>-</v>
      </c>
      <c r="O6" s="35">
        <f t="shared" si="3"/>
        <v>55.23</v>
      </c>
      <c r="P6" s="35">
        <f t="shared" si="3"/>
        <v>98.87</v>
      </c>
      <c r="Q6" s="35">
        <f t="shared" si="3"/>
        <v>3047</v>
      </c>
      <c r="R6" s="35">
        <f t="shared" si="3"/>
        <v>10859</v>
      </c>
      <c r="S6" s="35">
        <f t="shared" si="3"/>
        <v>188.46</v>
      </c>
      <c r="T6" s="35">
        <f t="shared" si="3"/>
        <v>57.62</v>
      </c>
      <c r="U6" s="35">
        <f t="shared" si="3"/>
        <v>10675</v>
      </c>
      <c r="V6" s="35">
        <f t="shared" si="3"/>
        <v>228.76</v>
      </c>
      <c r="W6" s="35">
        <f t="shared" si="3"/>
        <v>46.66</v>
      </c>
      <c r="X6" s="36">
        <f>IF(X7="",NA(),X7)</f>
        <v>100.73</v>
      </c>
      <c r="Y6" s="36">
        <f t="shared" ref="Y6:AG6" si="4">IF(Y7="",NA(),Y7)</f>
        <v>98.64</v>
      </c>
      <c r="Z6" s="36">
        <f t="shared" si="4"/>
        <v>102.07</v>
      </c>
      <c r="AA6" s="36">
        <f t="shared" si="4"/>
        <v>105.99</v>
      </c>
      <c r="AB6" s="36">
        <f t="shared" si="4"/>
        <v>113.16</v>
      </c>
      <c r="AC6" s="36">
        <f t="shared" si="4"/>
        <v>111.34</v>
      </c>
      <c r="AD6" s="36">
        <f t="shared" si="4"/>
        <v>110.02</v>
      </c>
      <c r="AE6" s="36">
        <f t="shared" si="4"/>
        <v>108.76</v>
      </c>
      <c r="AF6" s="36">
        <f t="shared" si="4"/>
        <v>108.46</v>
      </c>
      <c r="AG6" s="36">
        <f t="shared" si="4"/>
        <v>109.02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10.130000000000001</v>
      </c>
      <c r="AO6" s="36">
        <f t="shared" si="5"/>
        <v>7.31</v>
      </c>
      <c r="AP6" s="36">
        <f t="shared" si="5"/>
        <v>7.48</v>
      </c>
      <c r="AQ6" s="36">
        <f t="shared" si="5"/>
        <v>11.94</v>
      </c>
      <c r="AR6" s="36">
        <f t="shared" si="5"/>
        <v>11</v>
      </c>
      <c r="AS6" s="35" t="str">
        <f>IF(AS7="","",IF(AS7="-","【-】","【"&amp;SUBSTITUTE(TEXT(AS7,"#,##0.00"),"-","△")&amp;"】"))</f>
        <v>【1.15】</v>
      </c>
      <c r="AT6" s="36">
        <f>IF(AT7="",NA(),AT7)</f>
        <v>247.26</v>
      </c>
      <c r="AU6" s="36">
        <f t="shared" ref="AU6:BC6" si="6">IF(AU7="",NA(),AU7)</f>
        <v>251.35</v>
      </c>
      <c r="AV6" s="36">
        <f t="shared" si="6"/>
        <v>184.43</v>
      </c>
      <c r="AW6" s="36">
        <f t="shared" si="6"/>
        <v>242.54</v>
      </c>
      <c r="AX6" s="36">
        <f t="shared" si="6"/>
        <v>253.61</v>
      </c>
      <c r="AY6" s="36">
        <f t="shared" si="6"/>
        <v>388.67</v>
      </c>
      <c r="AZ6" s="36">
        <f t="shared" si="6"/>
        <v>355.27</v>
      </c>
      <c r="BA6" s="36">
        <f t="shared" si="6"/>
        <v>359.7</v>
      </c>
      <c r="BB6" s="36">
        <f t="shared" si="6"/>
        <v>362.93</v>
      </c>
      <c r="BC6" s="36">
        <f t="shared" si="6"/>
        <v>371.81</v>
      </c>
      <c r="BD6" s="35" t="str">
        <f>IF(BD7="","",IF(BD7="-","【-】","【"&amp;SUBSTITUTE(TEXT(BD7,"#,##0.00"),"-","△")&amp;"】"))</f>
        <v>【260.31】</v>
      </c>
      <c r="BE6" s="36">
        <f>IF(BE7="",NA(),BE7)</f>
        <v>877.9</v>
      </c>
      <c r="BF6" s="36">
        <f t="shared" ref="BF6:BN6" si="7">IF(BF7="",NA(),BF7)</f>
        <v>918.7</v>
      </c>
      <c r="BG6" s="36">
        <f t="shared" si="7"/>
        <v>780.29</v>
      </c>
      <c r="BH6" s="36">
        <f t="shared" si="7"/>
        <v>773.5</v>
      </c>
      <c r="BI6" s="36">
        <f t="shared" si="7"/>
        <v>734.8</v>
      </c>
      <c r="BJ6" s="36">
        <f t="shared" si="7"/>
        <v>422.5</v>
      </c>
      <c r="BK6" s="36">
        <f t="shared" si="7"/>
        <v>458.27</v>
      </c>
      <c r="BL6" s="36">
        <f t="shared" si="7"/>
        <v>447.01</v>
      </c>
      <c r="BM6" s="36">
        <f t="shared" si="7"/>
        <v>439.05</v>
      </c>
      <c r="BN6" s="36">
        <f t="shared" si="7"/>
        <v>465.85</v>
      </c>
      <c r="BO6" s="35" t="str">
        <f>IF(BO7="","",IF(BO7="-","【-】","【"&amp;SUBSTITUTE(TEXT(BO7,"#,##0.00"),"-","△")&amp;"】"))</f>
        <v>【275.67】</v>
      </c>
      <c r="BP6" s="36">
        <f>IF(BP7="",NA(),BP7)</f>
        <v>96.54</v>
      </c>
      <c r="BQ6" s="36">
        <f t="shared" ref="BQ6:BY6" si="8">IF(BQ7="",NA(),BQ7)</f>
        <v>93.81</v>
      </c>
      <c r="BR6" s="36">
        <f t="shared" si="8"/>
        <v>98.96</v>
      </c>
      <c r="BS6" s="36">
        <f t="shared" si="8"/>
        <v>104.04</v>
      </c>
      <c r="BT6" s="36">
        <f t="shared" si="8"/>
        <v>112.22</v>
      </c>
      <c r="BU6" s="36">
        <f t="shared" si="8"/>
        <v>101.64</v>
      </c>
      <c r="BV6" s="36">
        <f t="shared" si="8"/>
        <v>96.77</v>
      </c>
      <c r="BW6" s="36">
        <f t="shared" si="8"/>
        <v>95.81</v>
      </c>
      <c r="BX6" s="36">
        <f t="shared" si="8"/>
        <v>95.26</v>
      </c>
      <c r="BY6" s="36">
        <f t="shared" si="8"/>
        <v>92.39</v>
      </c>
      <c r="BZ6" s="35" t="str">
        <f>IF(BZ7="","",IF(BZ7="-","【-】","【"&amp;SUBSTITUTE(TEXT(BZ7,"#,##0.00"),"-","△")&amp;"】"))</f>
        <v>【100.05】</v>
      </c>
      <c r="CA6" s="36">
        <f>IF(CA7="",NA(),CA7)</f>
        <v>124.22</v>
      </c>
      <c r="CB6" s="36">
        <f t="shared" ref="CB6:CJ6" si="9">IF(CB7="",NA(),CB7)</f>
        <v>128.01</v>
      </c>
      <c r="CC6" s="36">
        <f t="shared" si="9"/>
        <v>152.59</v>
      </c>
      <c r="CD6" s="36">
        <f t="shared" si="9"/>
        <v>147.49</v>
      </c>
      <c r="CE6" s="36">
        <f t="shared" si="9"/>
        <v>136.5</v>
      </c>
      <c r="CF6" s="36">
        <f t="shared" si="9"/>
        <v>179.16</v>
      </c>
      <c r="CG6" s="36">
        <f t="shared" si="9"/>
        <v>187.18</v>
      </c>
      <c r="CH6" s="36">
        <f t="shared" si="9"/>
        <v>189.58</v>
      </c>
      <c r="CI6" s="36">
        <f t="shared" si="9"/>
        <v>192.82</v>
      </c>
      <c r="CJ6" s="36">
        <f t="shared" si="9"/>
        <v>192.98</v>
      </c>
      <c r="CK6" s="35" t="str">
        <f>IF(CK7="","",IF(CK7="-","【-】","【"&amp;SUBSTITUTE(TEXT(CK7,"#,##0.00"),"-","△")&amp;"】"))</f>
        <v>【166.40】</v>
      </c>
      <c r="CL6" s="36">
        <f>IF(CL7="",NA(),CL7)</f>
        <v>42.74</v>
      </c>
      <c r="CM6" s="36">
        <f t="shared" ref="CM6:CU6" si="10">IF(CM7="",NA(),CM7)</f>
        <v>42.08</v>
      </c>
      <c r="CN6" s="36">
        <f t="shared" si="10"/>
        <v>40.090000000000003</v>
      </c>
      <c r="CO6" s="36">
        <f t="shared" si="10"/>
        <v>38.729999999999997</v>
      </c>
      <c r="CP6" s="36">
        <f t="shared" si="10"/>
        <v>39.090000000000003</v>
      </c>
      <c r="CQ6" s="36">
        <f t="shared" si="10"/>
        <v>54.24</v>
      </c>
      <c r="CR6" s="36">
        <f t="shared" si="10"/>
        <v>55.88</v>
      </c>
      <c r="CS6" s="36">
        <f t="shared" si="10"/>
        <v>55.22</v>
      </c>
      <c r="CT6" s="36">
        <f t="shared" si="10"/>
        <v>54.05</v>
      </c>
      <c r="CU6" s="36">
        <f t="shared" si="10"/>
        <v>54.43</v>
      </c>
      <c r="CV6" s="35" t="str">
        <f>IF(CV7="","",IF(CV7="-","【-】","【"&amp;SUBSTITUTE(TEXT(CV7,"#,##0.00"),"-","△")&amp;"】"))</f>
        <v>【60.69】</v>
      </c>
      <c r="CW6" s="36">
        <f>IF(CW7="",NA(),CW7)</f>
        <v>80.239999999999995</v>
      </c>
      <c r="CX6" s="36">
        <f t="shared" ref="CX6:DF6" si="11">IF(CX7="",NA(),CX7)</f>
        <v>80.099999999999994</v>
      </c>
      <c r="CY6" s="36">
        <f t="shared" si="11"/>
        <v>80.27</v>
      </c>
      <c r="CZ6" s="36">
        <f t="shared" si="11"/>
        <v>80.11</v>
      </c>
      <c r="DA6" s="36">
        <f t="shared" si="11"/>
        <v>79.87</v>
      </c>
      <c r="DB6" s="36">
        <f t="shared" si="11"/>
        <v>81.680000000000007</v>
      </c>
      <c r="DC6" s="36">
        <f t="shared" si="11"/>
        <v>80.989999999999995</v>
      </c>
      <c r="DD6" s="36">
        <f t="shared" si="11"/>
        <v>80.930000000000007</v>
      </c>
      <c r="DE6" s="36">
        <f t="shared" si="11"/>
        <v>80.510000000000005</v>
      </c>
      <c r="DF6" s="36">
        <f t="shared" si="11"/>
        <v>79.44</v>
      </c>
      <c r="DG6" s="35" t="str">
        <f>IF(DG7="","",IF(DG7="-","【-】","【"&amp;SUBSTITUTE(TEXT(DG7,"#,##0.00"),"-","△")&amp;"】"))</f>
        <v>【89.82】</v>
      </c>
      <c r="DH6" s="36">
        <f>IF(DH7="",NA(),DH7)</f>
        <v>45.29</v>
      </c>
      <c r="DI6" s="36">
        <f t="shared" ref="DI6:DQ6" si="12">IF(DI7="",NA(),DI7)</f>
        <v>45.79</v>
      </c>
      <c r="DJ6" s="36">
        <f t="shared" si="12"/>
        <v>44.98</v>
      </c>
      <c r="DK6" s="36">
        <f t="shared" si="12"/>
        <v>46.48</v>
      </c>
      <c r="DL6" s="36">
        <f t="shared" si="12"/>
        <v>48.01</v>
      </c>
      <c r="DM6" s="36">
        <f t="shared" si="12"/>
        <v>48.14</v>
      </c>
      <c r="DN6" s="36">
        <f t="shared" si="12"/>
        <v>46.61</v>
      </c>
      <c r="DO6" s="36">
        <f t="shared" si="12"/>
        <v>47.97</v>
      </c>
      <c r="DP6" s="36">
        <f t="shared" si="12"/>
        <v>49.12</v>
      </c>
      <c r="DQ6" s="36">
        <f t="shared" si="12"/>
        <v>49.39</v>
      </c>
      <c r="DR6" s="35" t="str">
        <f>IF(DR7="","",IF(DR7="-","【-】","【"&amp;SUBSTITUTE(TEXT(DR7,"#,##0.00"),"-","△")&amp;"】"))</f>
        <v>【50.19】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11.13</v>
      </c>
      <c r="DY6" s="36">
        <f t="shared" si="13"/>
        <v>10.84</v>
      </c>
      <c r="DZ6" s="36">
        <f t="shared" si="13"/>
        <v>15.33</v>
      </c>
      <c r="EA6" s="36">
        <f t="shared" si="13"/>
        <v>16.760000000000002</v>
      </c>
      <c r="EB6" s="36">
        <f t="shared" si="13"/>
        <v>18.57</v>
      </c>
      <c r="EC6" s="35" t="str">
        <f>IF(EC7="","",IF(EC7="-","【-】","【"&amp;SUBSTITUTE(TEXT(EC7,"#,##0.00"),"-","△")&amp;"】"))</f>
        <v>【20.63】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0.47</v>
      </c>
      <c r="EJ6" s="36">
        <f t="shared" si="14"/>
        <v>0.39</v>
      </c>
      <c r="EK6" s="36">
        <f t="shared" si="14"/>
        <v>0.43</v>
      </c>
      <c r="EL6" s="36">
        <f t="shared" si="14"/>
        <v>0.42</v>
      </c>
      <c r="EM6" s="36">
        <f t="shared" si="14"/>
        <v>0.44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394289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55.23</v>
      </c>
      <c r="P7" s="39">
        <v>98.87</v>
      </c>
      <c r="Q7" s="39">
        <v>3047</v>
      </c>
      <c r="R7" s="39">
        <v>10859</v>
      </c>
      <c r="S7" s="39">
        <v>188.46</v>
      </c>
      <c r="T7" s="39">
        <v>57.62</v>
      </c>
      <c r="U7" s="39">
        <v>10675</v>
      </c>
      <c r="V7" s="39">
        <v>228.76</v>
      </c>
      <c r="W7" s="39">
        <v>46.66</v>
      </c>
      <c r="X7" s="39">
        <v>100.73</v>
      </c>
      <c r="Y7" s="39">
        <v>98.64</v>
      </c>
      <c r="Z7" s="39">
        <v>102.07</v>
      </c>
      <c r="AA7" s="39">
        <v>105.99</v>
      </c>
      <c r="AB7" s="39">
        <v>113.16</v>
      </c>
      <c r="AC7" s="39">
        <v>111.34</v>
      </c>
      <c r="AD7" s="39">
        <v>110.02</v>
      </c>
      <c r="AE7" s="39">
        <v>108.76</v>
      </c>
      <c r="AF7" s="39">
        <v>108.46</v>
      </c>
      <c r="AG7" s="39">
        <v>109.02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10.130000000000001</v>
      </c>
      <c r="AO7" s="39">
        <v>7.31</v>
      </c>
      <c r="AP7" s="39">
        <v>7.48</v>
      </c>
      <c r="AQ7" s="39">
        <v>11.94</v>
      </c>
      <c r="AR7" s="39">
        <v>11</v>
      </c>
      <c r="AS7" s="39">
        <v>1.1499999999999999</v>
      </c>
      <c r="AT7" s="39">
        <v>247.26</v>
      </c>
      <c r="AU7" s="39">
        <v>251.35</v>
      </c>
      <c r="AV7" s="39">
        <v>184.43</v>
      </c>
      <c r="AW7" s="39">
        <v>242.54</v>
      </c>
      <c r="AX7" s="39">
        <v>253.61</v>
      </c>
      <c r="AY7" s="39">
        <v>388.67</v>
      </c>
      <c r="AZ7" s="39">
        <v>355.27</v>
      </c>
      <c r="BA7" s="39">
        <v>359.7</v>
      </c>
      <c r="BB7" s="39">
        <v>362.93</v>
      </c>
      <c r="BC7" s="39">
        <v>371.81</v>
      </c>
      <c r="BD7" s="39">
        <v>260.31</v>
      </c>
      <c r="BE7" s="39">
        <v>877.9</v>
      </c>
      <c r="BF7" s="39">
        <v>918.7</v>
      </c>
      <c r="BG7" s="39">
        <v>780.29</v>
      </c>
      <c r="BH7" s="39">
        <v>773.5</v>
      </c>
      <c r="BI7" s="39">
        <v>734.8</v>
      </c>
      <c r="BJ7" s="39">
        <v>422.5</v>
      </c>
      <c r="BK7" s="39">
        <v>458.27</v>
      </c>
      <c r="BL7" s="39">
        <v>447.01</v>
      </c>
      <c r="BM7" s="39">
        <v>439.05</v>
      </c>
      <c r="BN7" s="39">
        <v>465.85</v>
      </c>
      <c r="BO7" s="39">
        <v>275.67</v>
      </c>
      <c r="BP7" s="39">
        <v>96.54</v>
      </c>
      <c r="BQ7" s="39">
        <v>93.81</v>
      </c>
      <c r="BR7" s="39">
        <v>98.96</v>
      </c>
      <c r="BS7" s="39">
        <v>104.04</v>
      </c>
      <c r="BT7" s="39">
        <v>112.22</v>
      </c>
      <c r="BU7" s="39">
        <v>101.64</v>
      </c>
      <c r="BV7" s="39">
        <v>96.77</v>
      </c>
      <c r="BW7" s="39">
        <v>95.81</v>
      </c>
      <c r="BX7" s="39">
        <v>95.26</v>
      </c>
      <c r="BY7" s="39">
        <v>92.39</v>
      </c>
      <c r="BZ7" s="39">
        <v>100.05</v>
      </c>
      <c r="CA7" s="39">
        <v>124.22</v>
      </c>
      <c r="CB7" s="39">
        <v>128.01</v>
      </c>
      <c r="CC7" s="39">
        <v>152.59</v>
      </c>
      <c r="CD7" s="39">
        <v>147.49</v>
      </c>
      <c r="CE7" s="39">
        <v>136.5</v>
      </c>
      <c r="CF7" s="39">
        <v>179.16</v>
      </c>
      <c r="CG7" s="39">
        <v>187.18</v>
      </c>
      <c r="CH7" s="39">
        <v>189.58</v>
      </c>
      <c r="CI7" s="39">
        <v>192.82</v>
      </c>
      <c r="CJ7" s="39">
        <v>192.98</v>
      </c>
      <c r="CK7" s="39">
        <v>166.4</v>
      </c>
      <c r="CL7" s="39">
        <v>42.74</v>
      </c>
      <c r="CM7" s="39">
        <v>42.08</v>
      </c>
      <c r="CN7" s="39">
        <v>40.090000000000003</v>
      </c>
      <c r="CO7" s="39">
        <v>38.729999999999997</v>
      </c>
      <c r="CP7" s="39">
        <v>39.090000000000003</v>
      </c>
      <c r="CQ7" s="39">
        <v>54.24</v>
      </c>
      <c r="CR7" s="39">
        <v>55.88</v>
      </c>
      <c r="CS7" s="39">
        <v>55.22</v>
      </c>
      <c r="CT7" s="39">
        <v>54.05</v>
      </c>
      <c r="CU7" s="39">
        <v>54.43</v>
      </c>
      <c r="CV7" s="39">
        <v>60.69</v>
      </c>
      <c r="CW7" s="39">
        <v>80.239999999999995</v>
      </c>
      <c r="CX7" s="39">
        <v>80.099999999999994</v>
      </c>
      <c r="CY7" s="39">
        <v>80.27</v>
      </c>
      <c r="CZ7" s="39">
        <v>80.11</v>
      </c>
      <c r="DA7" s="39">
        <v>79.87</v>
      </c>
      <c r="DB7" s="39">
        <v>81.680000000000007</v>
      </c>
      <c r="DC7" s="39">
        <v>80.989999999999995</v>
      </c>
      <c r="DD7" s="39">
        <v>80.930000000000007</v>
      </c>
      <c r="DE7" s="39">
        <v>80.510000000000005</v>
      </c>
      <c r="DF7" s="39">
        <v>79.44</v>
      </c>
      <c r="DG7" s="39">
        <v>89.82</v>
      </c>
      <c r="DH7" s="39">
        <v>45.29</v>
      </c>
      <c r="DI7" s="39">
        <v>45.79</v>
      </c>
      <c r="DJ7" s="39">
        <v>44.98</v>
      </c>
      <c r="DK7" s="39">
        <v>46.48</v>
      </c>
      <c r="DL7" s="39">
        <v>48.01</v>
      </c>
      <c r="DM7" s="39">
        <v>48.14</v>
      </c>
      <c r="DN7" s="39">
        <v>46.61</v>
      </c>
      <c r="DO7" s="39">
        <v>47.97</v>
      </c>
      <c r="DP7" s="39">
        <v>49.12</v>
      </c>
      <c r="DQ7" s="39">
        <v>49.39</v>
      </c>
      <c r="DR7" s="39">
        <v>50.19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11.13</v>
      </c>
      <c r="DY7" s="39">
        <v>10.84</v>
      </c>
      <c r="DZ7" s="39">
        <v>15.33</v>
      </c>
      <c r="EA7" s="39">
        <v>16.760000000000002</v>
      </c>
      <c r="EB7" s="39">
        <v>18.57</v>
      </c>
      <c r="EC7" s="39">
        <v>20.63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0.47</v>
      </c>
      <c r="EJ7" s="39">
        <v>0.39</v>
      </c>
      <c r="EK7" s="39">
        <v>0.43</v>
      </c>
      <c r="EL7" s="39">
        <v>0.42</v>
      </c>
      <c r="EM7" s="39">
        <v>0.44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107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河村 孝宏</cp:lastModifiedBy>
  <cp:lastPrinted>2022-01-12T00:05:02Z</cp:lastPrinted>
  <dcterms:created xsi:type="dcterms:W3CDTF">2021-12-03T06:57:09Z</dcterms:created>
  <dcterms:modified xsi:type="dcterms:W3CDTF">2022-01-12T00:38:50Z</dcterms:modified>
  <cp:category/>
</cp:coreProperties>
</file>