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●高知市駐車場\●全体\★経営戦略・経営比較表\経営比較表\R3\"/>
    </mc:Choice>
  </mc:AlternateContent>
  <workbookProtection workbookAlgorithmName="SHA-512" workbookHashValue="QPaAs7JXZ+JSWkRejn0cIKh/vc4SRBrAInsHjBaSC7WWOG6OsNLHX51EByEZbTdPbF0eAQf/XREuljvYTAL5RA==" workbookSaltValue="3vth6B0Y0LESXVp4PYdypg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IE76" i="4"/>
  <c r="GQ30" i="4"/>
  <c r="LT76" i="4"/>
  <c r="GQ51" i="4"/>
  <c r="LH30" i="4"/>
  <c r="BZ51" i="4"/>
  <c r="BZ30" i="4"/>
  <c r="BG51" i="4"/>
  <c r="BG30" i="4"/>
  <c r="FX51" i="4"/>
  <c r="AV76" i="4"/>
  <c r="KO51" i="4"/>
  <c r="LE76" i="4"/>
  <c r="HP76" i="4"/>
  <c r="FX30" i="4"/>
  <c r="KO30" i="4"/>
  <c r="KP76" i="4"/>
  <c r="HA76" i="4"/>
  <c r="AN51" i="4"/>
  <c r="FE30" i="4"/>
  <c r="FE51" i="4"/>
  <c r="JV30" i="4"/>
  <c r="AN30" i="4"/>
  <c r="AG76" i="4"/>
  <c r="JV51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<sst xmlns="http://schemas.openxmlformats.org/spreadsheetml/2006/main" count="278" uniqueCount="136">
  <si>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</si>
  <si>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</si>
  <si>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</si>
  <si>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</si>
  <si>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</si>
  <si>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</si>
  <si>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</si>
  <si>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</si>
  <si>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</si>
  <si>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</si>
  <si>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</si>
  <si>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</si>
  <si>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</si>
  <si>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</si>
  <si>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</si>
  <si>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</si>
  <si>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</si>
  <si>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</si>
  <si>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</si>
  <si>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</si>
  <si>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</si>
  <si>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</si>
  <si>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</si>
  <si>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</si>
  <si>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</si>
  <si>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</si>
  <si>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</si>
  <si>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</si>
  <si>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</si>
  <si>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</si>
  <si>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</si>
  <si>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</si>
  <si>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</si>
  <si>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</si>
  <si>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</si>
  <si>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</si>
  <si>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</si>
  <si>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</si>
  <si>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</si>
  <si>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</si>
  <si>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</si>
  <si>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</si>
  <si>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</si>
  <si>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</si>
  <si>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</si>
  <si>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</si>
  <si>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</si>
  <si>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</si>
  <si>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</si>
  <si>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</si>
  <si>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</si>
  <si>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</si>
  <si>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</si>
  <si>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</si>
  <si>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</si>
  <si>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</si>
  <si>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</si>
  <si>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</si>
  <si>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</si>
  <si>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</si>
  <si>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</si>
  <si>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</si>
  <si>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</si>
  <si>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</si>
  <si>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</si>
  <si>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</si>
  <si>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</si>
  <si>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</si>
  <si>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</si>
  <si>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</si>
  <si>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</si>
  <si>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</si>
  <si>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</si>
  <si>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</si>
  <si>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</si>
  <si>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</si>
  <si>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</si>
  <si>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</si>
  <si>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</si>
  <si>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</si>
  <si>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</si>
  <si>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</si>
  <si>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</si>
  <si>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</si>
  <si>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</si>
  <si>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</si>
  <si>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</si>
  <si>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</si>
  <si>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</si>
  <si>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</si>
  <si>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</si>
  <si>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</si>
  <si>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</si>
  <si>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</si>
  <si>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</si>
  <si>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</si>
  <si>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</si>
  <si>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</si>
  <si>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</si>
  <si>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</si>
  <si>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</si>
  <si>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</si>
  <si>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当該値(N-4)</t>
    <phoneticPr fontId="5"/>
  </si>
  <si>
    <t>当該値(N-2)</t>
    <phoneticPr fontId="5"/>
  </si>
  <si>
    <t>当該値(N-4)</t>
    <phoneticPr fontId="5"/>
  </si>
  <si>
    <t>当該値(N-4)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</si>
  <si>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</si>
  <si>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</si>
  <si>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</si>
  <si>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</si>
  <si>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</si>
  <si>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</si>
  <si>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</si>
  <si>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</si>
  <si>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高知県　高知市</t>
  </si>
  <si>
    <t>中島町駐車場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</si>
  <si>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</si>
  <si>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</si>
  <si>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</si>
  <si>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</si>
  <si>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</si>
  <si>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</si>
  <si>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</si>
  <si>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</si>
  <si>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</si>
  <si>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</si>
  <si>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</si>
  <si>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</si>
  <si>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</si>
  <si>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</si>
  <si>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</si>
  <si>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</si>
  <si>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本駐車場は中心市街地近郊に位置しているため，地価は高額となっている。
　一方で，広場式駐車場で機械設備がないため，設備投資見込額は低く抑えられている。</t>
    <rPh sb="26" eb="28">
      <t>コウガク</t>
    </rPh>
    <phoneticPr fontId="5"/>
  </si>
  <si>
    <t>　今後も，指定管理者と連携し，利用台数・料金収入の確保と経費削減に努め，現在の高い収益性の確保と健全な経営に努める。</t>
    <rPh sb="39" eb="40">
      <t>タカ</t>
    </rPh>
    <phoneticPr fontId="5"/>
  </si>
  <si>
    <t>　収益的収支比率は，令和２年度で大きく逓減しているように見受けられるが，公課費の増など，一過性のものが原因であると考えられるため，今後の状況を注視する必要がある。
　本駐車場は月ぎめ利用のみとなっており，売上高ＧＯＰ比率やＥＢＩＴＤＡについては，類似施設平均値と比較すると，安定して高い水準で推移している。これは，本駐車場が中心市街地近郊に位置しているため，利用が多く，また広場式で機械設備がないため，維持管理経費が低く抑えられている等の要因が考えられる。</t>
    <rPh sb="36" eb="39">
      <t>コウカヒ</t>
    </rPh>
    <rPh sb="40" eb="41">
      <t>ゾウ</t>
    </rPh>
    <rPh sb="83" eb="84">
      <t>ホン</t>
    </rPh>
    <rPh sb="137" eb="139">
      <t>アンテイ</t>
    </rPh>
    <rPh sb="143" eb="145">
      <t>スイジュン</t>
    </rPh>
    <rPh sb="182" eb="183">
      <t>オオ</t>
    </rPh>
    <phoneticPr fontId="5"/>
  </si>
  <si>
    <t>　本駐車場は月ぎめ利用のみとなっており，稼働率は毎年高い水準となっている。</t>
    <rPh sb="9" eb="11">
      <t>リヨウ</t>
    </rPh>
    <rPh sb="20" eb="23">
      <t>カドウリツ</t>
    </rPh>
    <rPh sb="24" eb="26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</si>
</sst>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939.7</c:v>
                </c:pt>
                <c:pt idx="1">
                  <c:v>942.4</c:v>
                </c:pt>
                <c:pt idx="2">
                  <c:v>1091.5999999999999</c:v>
                </c:pt>
                <c:pt idx="3">
                  <c:v>848.6</c:v>
                </c:pt>
                <c:pt idx="4">
                  <c:v>440.4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79-4CE3-8C65-F8E401AC5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09952"/>
        <c:axId val="694012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1492.8</c:v>
                </c:pt>
                <c:pt idx="4">
                  <c:v>385.7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79-4CE3-8C65-F8E401AC5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009952"/>
        <c:axId val="694012696"/>
      </c:lineChart>
      <c:catAx>
        <c:axId val="6940099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94012696"/>
        <c:crosses val="autoZero"/>
        <c:auto val="1"/>
        <c:lblAlgn val="ctr"/>
        <c:lblOffset val="100"/>
        <c:noMultiLvlLbl val="1"/>
      </c:catAx>
      <c:valAx>
        <c:axId val="694012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94009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D6-4AE3-8B69-A521FB6FE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04464"/>
        <c:axId val="694004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18.2</c:v>
                </c:pt>
                <c:pt idx="4">
                  <c:v>70.3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D6-4AE3-8B69-A521FB6FE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004464"/>
        <c:axId val="694004072"/>
      </c:lineChart>
      <c:catAx>
        <c:axId val="694004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94004072"/>
        <c:crosses val="autoZero"/>
        <c:auto val="1"/>
        <c:lblAlgn val="ctr"/>
        <c:lblOffset val="100"/>
        <c:noMultiLvlLbl val="1"/>
      </c:catAx>
      <c:valAx>
        <c:axId val="694004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94004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31-4F6C-B010-F7A375D9A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09168"/>
        <c:axId val="694004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31-4F6C-B010-F7A375D9A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009168"/>
        <c:axId val="694004856"/>
      </c:lineChart>
      <c:catAx>
        <c:axId val="6940091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94004856"/>
        <c:crosses val="autoZero"/>
        <c:auto val="1"/>
        <c:lblAlgn val="ctr"/>
        <c:lblOffset val="100"/>
        <c:noMultiLvlLbl val="1"/>
      </c:catAx>
      <c:valAx>
        <c:axId val="694004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94009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3E-4A31-8B1A-66E955543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11520"/>
        <c:axId val="694005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3E-4A31-8B1A-66E955543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011520"/>
        <c:axId val="694005640"/>
      </c:lineChart>
      <c:catAx>
        <c:axId val="694011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94005640"/>
        <c:crosses val="autoZero"/>
        <c:auto val="1"/>
        <c:lblAlgn val="ctr"/>
        <c:lblOffset val="100"/>
        <c:noMultiLvlLbl val="1"/>
      </c:catAx>
      <c:valAx>
        <c:axId val="694005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94011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38-4AFE-95E9-8720045AF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06032"/>
        <c:axId val="694009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0.8</c:v>
                </c:pt>
                <c:pt idx="4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38-4AFE-95E9-8720045AF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006032"/>
        <c:axId val="694009560"/>
      </c:lineChart>
      <c:catAx>
        <c:axId val="694006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94009560"/>
        <c:crosses val="autoZero"/>
        <c:auto val="1"/>
        <c:lblAlgn val="ctr"/>
        <c:lblOffset val="100"/>
        <c:noMultiLvlLbl val="1"/>
      </c:catAx>
      <c:valAx>
        <c:axId val="694009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94006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30-4E6B-B455-C2DDA4B7F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06424"/>
        <c:axId val="694007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3</c:v>
                </c:pt>
                <c:pt idx="4">
                  <c:v>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30-4E6B-B455-C2DDA4B7F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006424"/>
        <c:axId val="694007208"/>
      </c:lineChart>
      <c:catAx>
        <c:axId val="694006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94007208"/>
        <c:crosses val="autoZero"/>
        <c:auto val="1"/>
        <c:lblAlgn val="ctr"/>
        <c:lblOffset val="100"/>
        <c:noMultiLvlLbl val="1"/>
      </c:catAx>
      <c:valAx>
        <c:axId val="694007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94006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101.6</c:v>
                </c:pt>
                <c:pt idx="2">
                  <c:v>95.3</c:v>
                </c:pt>
                <c:pt idx="3">
                  <c:v>95.3</c:v>
                </c:pt>
                <c:pt idx="4">
                  <c:v>95.3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B8-45D9-B314-096259904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11912"/>
        <c:axId val="69401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169.4</c:v>
                </c:pt>
                <c:pt idx="4">
                  <c:v>224.4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B8-45D9-B314-096259904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011912"/>
        <c:axId val="694012304"/>
      </c:lineChart>
      <c:catAx>
        <c:axId val="6940119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94012304"/>
        <c:crosses val="autoZero"/>
        <c:auto val="1"/>
        <c:lblAlgn val="ctr"/>
        <c:lblOffset val="100"/>
        <c:noMultiLvlLbl val="1"/>
      </c:catAx>
      <c:valAx>
        <c:axId val="69401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940119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87.7</c:v>
                </c:pt>
                <c:pt idx="1">
                  <c:v>87.8</c:v>
                </c:pt>
                <c:pt idx="2">
                  <c:v>89.4</c:v>
                </c:pt>
                <c:pt idx="3">
                  <c:v>86.4</c:v>
                </c:pt>
                <c:pt idx="4">
                  <c:v>73.599999999999994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95-49F8-8E68-ED34A10D7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01720"/>
        <c:axId val="69400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30</c:v>
                </c:pt>
                <c:pt idx="4">
                  <c:v>-121.8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95-49F8-8E68-ED34A10D7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001720"/>
        <c:axId val="694002112"/>
      </c:lineChart>
      <c:catAx>
        <c:axId val="694001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94002112"/>
        <c:crosses val="autoZero"/>
        <c:auto val="1"/>
        <c:lblAlgn val="ctr"/>
        <c:lblOffset val="100"/>
        <c:noMultiLvlLbl val="1"/>
      </c:catAx>
      <c:valAx>
        <c:axId val="69400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94001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12486</c:v>
                </c:pt>
                <c:pt idx="1">
                  <c:v>12645</c:v>
                </c:pt>
                <c:pt idx="2">
                  <c:v>12206</c:v>
                </c:pt>
                <c:pt idx="3">
                  <c:v>11933</c:v>
                </c:pt>
                <c:pt idx="4">
                  <c:v>10278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FC-4EC7-8673-366081836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07992"/>
        <c:axId val="69400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6991</c:v>
                </c:pt>
                <c:pt idx="4">
                  <c:v>2698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FC-4EC7-8673-366081836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007992"/>
        <c:axId val="694002896"/>
      </c:lineChart>
      <c:catAx>
        <c:axId val="694007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94002896"/>
        <c:crosses val="autoZero"/>
        <c:auto val="1"/>
        <c:lblAlgn val="ctr"/>
        <c:lblOffset val="100"/>
        <c:noMultiLvlLbl val="1"/>
      </c:catAx>
      <c:valAx>
        <c:axId val="69400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94007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2" zoomScale="85" zoomScaleNormal="85" zoomScaleSheetLayoutView="70" workbookViewId="0">
      <selection activeCell="B2" sqref="B2:NR4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81" t="str">
        <f>データ!H6&amp;"　"&amp;データ!I6</f>
        <v>高知県高知市　中島町駐車場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1232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122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55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64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134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939.7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942.4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1091.5999999999999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848.6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440.4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100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101.6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95.3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95.3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95.3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378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477.8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373.2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1492.8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385.7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6.3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4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0.8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288.2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287.39999999999998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290.39999999999998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169.4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224.4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132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135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87.7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87.8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89.4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86.4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73.599999999999994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12486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12645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12206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11933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10278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18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21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18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405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34.700000000000003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39.6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29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-121.8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7123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8017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8137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6991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2698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133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222867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2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2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62.8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62.3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87.9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18.2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70.3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D+4GSrCnzulJffSOdvSOPdUQCMyNZSWcsdLM/nmWYXUCoB8JUGm+bfejg++FdfbyiLWSV7cwatB8evw88AdUlg==" saltValue="dJKPyoYhZZ7aWjtvkQScV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91</v>
      </c>
      <c r="AM5" s="59" t="s">
        <v>92</v>
      </c>
      <c r="AN5" s="59" t="s">
        <v>101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102</v>
      </c>
      <c r="AV5" s="59" t="s">
        <v>90</v>
      </c>
      <c r="AW5" s="59" t="s">
        <v>103</v>
      </c>
      <c r="AX5" s="59" t="s">
        <v>92</v>
      </c>
      <c r="AY5" s="59" t="s">
        <v>101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104</v>
      </c>
      <c r="BG5" s="59" t="s">
        <v>100</v>
      </c>
      <c r="BH5" s="59" t="s">
        <v>103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105</v>
      </c>
      <c r="BR5" s="59" t="s">
        <v>90</v>
      </c>
      <c r="BS5" s="59" t="s">
        <v>91</v>
      </c>
      <c r="BT5" s="59" t="s">
        <v>92</v>
      </c>
      <c r="BU5" s="59" t="s">
        <v>106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101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105</v>
      </c>
      <c r="CP5" s="59" t="s">
        <v>90</v>
      </c>
      <c r="CQ5" s="59" t="s">
        <v>103</v>
      </c>
      <c r="CR5" s="59" t="s">
        <v>92</v>
      </c>
      <c r="CS5" s="59" t="s">
        <v>106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104</v>
      </c>
      <c r="DA5" s="59" t="s">
        <v>90</v>
      </c>
      <c r="DB5" s="59" t="s">
        <v>103</v>
      </c>
      <c r="DC5" s="59" t="s">
        <v>92</v>
      </c>
      <c r="DD5" s="59" t="s">
        <v>106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102</v>
      </c>
      <c r="DL5" s="59" t="s">
        <v>107</v>
      </c>
      <c r="DM5" s="59" t="s">
        <v>108</v>
      </c>
      <c r="DN5" s="59" t="s">
        <v>109</v>
      </c>
      <c r="DO5" s="59" t="s">
        <v>101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2">
      <c r="A6" s="49" t="s">
        <v>110</v>
      </c>
      <c r="B6" s="60">
        <f>B8</f>
        <v>2020</v>
      </c>
      <c r="C6" s="60">
        <f t="shared" ref="C6:X6" si="1">C8</f>
        <v>392014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高知県高知市</v>
      </c>
      <c r="I6" s="60" t="str">
        <f t="shared" si="1"/>
        <v>中島町駐車場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55</v>
      </c>
      <c r="S6" s="62" t="str">
        <f t="shared" si="1"/>
        <v>商業施設</v>
      </c>
      <c r="T6" s="62" t="str">
        <f t="shared" si="1"/>
        <v>無</v>
      </c>
      <c r="U6" s="63">
        <f t="shared" si="1"/>
        <v>1232</v>
      </c>
      <c r="V6" s="63">
        <f t="shared" si="1"/>
        <v>64</v>
      </c>
      <c r="W6" s="63">
        <f t="shared" si="1"/>
        <v>0</v>
      </c>
      <c r="X6" s="62" t="str">
        <f t="shared" si="1"/>
        <v>代行制</v>
      </c>
      <c r="Y6" s="64">
        <f>IF(Y8="-",NA(),Y8)</f>
        <v>939.7</v>
      </c>
      <c r="Z6" s="64">
        <f t="shared" ref="Z6:AH6" si="2">IF(Z8="-",NA(),Z8)</f>
        <v>942.4</v>
      </c>
      <c r="AA6" s="64">
        <f t="shared" si="2"/>
        <v>1091.5999999999999</v>
      </c>
      <c r="AB6" s="64">
        <f t="shared" si="2"/>
        <v>848.6</v>
      </c>
      <c r="AC6" s="64">
        <f t="shared" si="2"/>
        <v>440.4</v>
      </c>
      <c r="AD6" s="64">
        <f t="shared" si="2"/>
        <v>378</v>
      </c>
      <c r="AE6" s="64">
        <f t="shared" si="2"/>
        <v>477.8</v>
      </c>
      <c r="AF6" s="64">
        <f t="shared" si="2"/>
        <v>373.2</v>
      </c>
      <c r="AG6" s="64">
        <f t="shared" si="2"/>
        <v>1492.8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3.1</v>
      </c>
      <c r="AP6" s="64">
        <f t="shared" si="3"/>
        <v>6.3</v>
      </c>
      <c r="AQ6" s="64">
        <f t="shared" si="3"/>
        <v>4</v>
      </c>
      <c r="AR6" s="64">
        <f t="shared" si="3"/>
        <v>0.8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18</v>
      </c>
      <c r="BA6" s="65">
        <f t="shared" si="4"/>
        <v>21</v>
      </c>
      <c r="BB6" s="65">
        <f t="shared" si="4"/>
        <v>18</v>
      </c>
      <c r="BC6" s="65">
        <f t="shared" si="4"/>
        <v>3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>
        <f>IF(BF8="-",NA(),BF8)</f>
        <v>87.7</v>
      </c>
      <c r="BG6" s="64">
        <f t="shared" ref="BG6:BO6" si="5">IF(BG8="-",NA(),BG8)</f>
        <v>87.8</v>
      </c>
      <c r="BH6" s="64">
        <f t="shared" si="5"/>
        <v>89.4</v>
      </c>
      <c r="BI6" s="64">
        <f t="shared" si="5"/>
        <v>86.4</v>
      </c>
      <c r="BJ6" s="64">
        <f t="shared" si="5"/>
        <v>73.599999999999994</v>
      </c>
      <c r="BK6" s="64">
        <f t="shared" si="5"/>
        <v>34.700000000000003</v>
      </c>
      <c r="BL6" s="64">
        <f t="shared" si="5"/>
        <v>39.6</v>
      </c>
      <c r="BM6" s="64">
        <f t="shared" si="5"/>
        <v>29</v>
      </c>
      <c r="BN6" s="64">
        <f t="shared" si="5"/>
        <v>30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>
        <f>IF(BQ8="-",NA(),BQ8)</f>
        <v>12486</v>
      </c>
      <c r="BR6" s="65">
        <f t="shared" ref="BR6:BZ6" si="6">IF(BR8="-",NA(),BR8)</f>
        <v>12645</v>
      </c>
      <c r="BS6" s="65">
        <f t="shared" si="6"/>
        <v>12206</v>
      </c>
      <c r="BT6" s="65">
        <f t="shared" si="6"/>
        <v>11933</v>
      </c>
      <c r="BU6" s="65">
        <f t="shared" si="6"/>
        <v>10278</v>
      </c>
      <c r="BV6" s="65">
        <f t="shared" si="6"/>
        <v>7123</v>
      </c>
      <c r="BW6" s="65">
        <f t="shared" si="6"/>
        <v>8017</v>
      </c>
      <c r="BX6" s="65">
        <f t="shared" si="6"/>
        <v>8137</v>
      </c>
      <c r="BY6" s="65">
        <f t="shared" si="6"/>
        <v>6991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111</v>
      </c>
      <c r="CM6" s="63">
        <f t="shared" ref="CM6:CN6" si="7">CM8</f>
        <v>222867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62.8</v>
      </c>
      <c r="DF6" s="64">
        <f t="shared" si="8"/>
        <v>62.3</v>
      </c>
      <c r="DG6" s="64">
        <f t="shared" si="8"/>
        <v>87.9</v>
      </c>
      <c r="DH6" s="64">
        <f t="shared" si="8"/>
        <v>18.2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>
        <f>IF(DK8="-",NA(),DK8)</f>
        <v>100</v>
      </c>
      <c r="DL6" s="64">
        <f t="shared" ref="DL6:DT6" si="9">IF(DL8="-",NA(),DL8)</f>
        <v>101.6</v>
      </c>
      <c r="DM6" s="64">
        <f t="shared" si="9"/>
        <v>95.3</v>
      </c>
      <c r="DN6" s="64">
        <f t="shared" si="9"/>
        <v>95.3</v>
      </c>
      <c r="DO6" s="64">
        <f t="shared" si="9"/>
        <v>95.3</v>
      </c>
      <c r="DP6" s="64">
        <f t="shared" si="9"/>
        <v>288.2</v>
      </c>
      <c r="DQ6" s="64">
        <f t="shared" si="9"/>
        <v>287.39999999999998</v>
      </c>
      <c r="DR6" s="64">
        <f t="shared" si="9"/>
        <v>290.39999999999998</v>
      </c>
      <c r="DS6" s="64">
        <f t="shared" si="9"/>
        <v>169.4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2">
      <c r="A7" s="49" t="s">
        <v>112</v>
      </c>
      <c r="B7" s="60">
        <f t="shared" ref="B7:X7" si="10">B8</f>
        <v>2020</v>
      </c>
      <c r="C7" s="60">
        <f t="shared" si="10"/>
        <v>392014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高知県　高知市</v>
      </c>
      <c r="I7" s="60" t="str">
        <f t="shared" si="10"/>
        <v>中島町駐車場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55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1232</v>
      </c>
      <c r="V7" s="63">
        <f t="shared" si="10"/>
        <v>64</v>
      </c>
      <c r="W7" s="63">
        <f t="shared" si="10"/>
        <v>0</v>
      </c>
      <c r="X7" s="62" t="str">
        <f t="shared" si="10"/>
        <v>代行制</v>
      </c>
      <c r="Y7" s="64">
        <f>Y8</f>
        <v>939.7</v>
      </c>
      <c r="Z7" s="64">
        <f t="shared" ref="Z7:AH7" si="11">Z8</f>
        <v>942.4</v>
      </c>
      <c r="AA7" s="64">
        <f t="shared" si="11"/>
        <v>1091.5999999999999</v>
      </c>
      <c r="AB7" s="64">
        <f t="shared" si="11"/>
        <v>848.6</v>
      </c>
      <c r="AC7" s="64">
        <f t="shared" si="11"/>
        <v>440.4</v>
      </c>
      <c r="AD7" s="64">
        <f t="shared" si="11"/>
        <v>378</v>
      </c>
      <c r="AE7" s="64">
        <f t="shared" si="11"/>
        <v>477.8</v>
      </c>
      <c r="AF7" s="64">
        <f t="shared" si="11"/>
        <v>373.2</v>
      </c>
      <c r="AG7" s="64">
        <f t="shared" si="11"/>
        <v>1492.8</v>
      </c>
      <c r="AH7" s="64">
        <f t="shared" si="11"/>
        <v>385.7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3.1</v>
      </c>
      <c r="AP7" s="64">
        <f t="shared" si="12"/>
        <v>6.3</v>
      </c>
      <c r="AQ7" s="64">
        <f t="shared" si="12"/>
        <v>4</v>
      </c>
      <c r="AR7" s="64">
        <f t="shared" si="12"/>
        <v>0.8</v>
      </c>
      <c r="AS7" s="64">
        <f t="shared" si="12"/>
        <v>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18</v>
      </c>
      <c r="BA7" s="65">
        <f t="shared" si="13"/>
        <v>21</v>
      </c>
      <c r="BB7" s="65">
        <f t="shared" si="13"/>
        <v>18</v>
      </c>
      <c r="BC7" s="65">
        <f t="shared" si="13"/>
        <v>3</v>
      </c>
      <c r="BD7" s="65">
        <f t="shared" si="13"/>
        <v>405</v>
      </c>
      <c r="BE7" s="63"/>
      <c r="BF7" s="64">
        <f>BF8</f>
        <v>87.7</v>
      </c>
      <c r="BG7" s="64">
        <f t="shared" ref="BG7:BO7" si="14">BG8</f>
        <v>87.8</v>
      </c>
      <c r="BH7" s="64">
        <f t="shared" si="14"/>
        <v>89.4</v>
      </c>
      <c r="BI7" s="64">
        <f t="shared" si="14"/>
        <v>86.4</v>
      </c>
      <c r="BJ7" s="64">
        <f t="shared" si="14"/>
        <v>73.599999999999994</v>
      </c>
      <c r="BK7" s="64">
        <f t="shared" si="14"/>
        <v>34.700000000000003</v>
      </c>
      <c r="BL7" s="64">
        <f t="shared" si="14"/>
        <v>39.6</v>
      </c>
      <c r="BM7" s="64">
        <f t="shared" si="14"/>
        <v>29</v>
      </c>
      <c r="BN7" s="64">
        <f t="shared" si="14"/>
        <v>30</v>
      </c>
      <c r="BO7" s="64">
        <f t="shared" si="14"/>
        <v>-121.8</v>
      </c>
      <c r="BP7" s="61"/>
      <c r="BQ7" s="65">
        <f>BQ8</f>
        <v>12486</v>
      </c>
      <c r="BR7" s="65">
        <f t="shared" ref="BR7:BZ7" si="15">BR8</f>
        <v>12645</v>
      </c>
      <c r="BS7" s="65">
        <f t="shared" si="15"/>
        <v>12206</v>
      </c>
      <c r="BT7" s="65">
        <f t="shared" si="15"/>
        <v>11933</v>
      </c>
      <c r="BU7" s="65">
        <f t="shared" si="15"/>
        <v>10278</v>
      </c>
      <c r="BV7" s="65">
        <f t="shared" si="15"/>
        <v>7123</v>
      </c>
      <c r="BW7" s="65">
        <f t="shared" si="15"/>
        <v>8017</v>
      </c>
      <c r="BX7" s="65">
        <f t="shared" si="15"/>
        <v>8137</v>
      </c>
      <c r="BY7" s="65">
        <f t="shared" si="15"/>
        <v>6991</v>
      </c>
      <c r="BZ7" s="65">
        <f t="shared" si="15"/>
        <v>2698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111</v>
      </c>
      <c r="CL7" s="61"/>
      <c r="CM7" s="63">
        <f>CM8</f>
        <v>222867</v>
      </c>
      <c r="CN7" s="63">
        <f>CN8</f>
        <v>0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62.8</v>
      </c>
      <c r="DF7" s="64">
        <f t="shared" si="16"/>
        <v>62.3</v>
      </c>
      <c r="DG7" s="64">
        <f t="shared" si="16"/>
        <v>87.9</v>
      </c>
      <c r="DH7" s="64">
        <f t="shared" si="16"/>
        <v>18.2</v>
      </c>
      <c r="DI7" s="64">
        <f t="shared" si="16"/>
        <v>70.3</v>
      </c>
      <c r="DJ7" s="61"/>
      <c r="DK7" s="64">
        <f>DK8</f>
        <v>100</v>
      </c>
      <c r="DL7" s="64">
        <f t="shared" ref="DL7:DT7" si="17">DL8</f>
        <v>101.6</v>
      </c>
      <c r="DM7" s="64">
        <f t="shared" si="17"/>
        <v>95.3</v>
      </c>
      <c r="DN7" s="64">
        <f t="shared" si="17"/>
        <v>95.3</v>
      </c>
      <c r="DO7" s="64">
        <f t="shared" si="17"/>
        <v>95.3</v>
      </c>
      <c r="DP7" s="64">
        <f t="shared" si="17"/>
        <v>288.2</v>
      </c>
      <c r="DQ7" s="64">
        <f t="shared" si="17"/>
        <v>287.39999999999998</v>
      </c>
      <c r="DR7" s="64">
        <f t="shared" si="17"/>
        <v>290.39999999999998</v>
      </c>
      <c r="DS7" s="64">
        <f t="shared" si="17"/>
        <v>169.4</v>
      </c>
      <c r="DT7" s="64">
        <f t="shared" si="17"/>
        <v>224.4</v>
      </c>
      <c r="DU7" s="61"/>
    </row>
    <row r="8" spans="1:125" s="66" customFormat="1" x14ac:dyDescent="0.2">
      <c r="A8" s="49"/>
      <c r="B8" s="67">
        <v>2020</v>
      </c>
      <c r="C8" s="67">
        <v>392014</v>
      </c>
      <c r="D8" s="67">
        <v>47</v>
      </c>
      <c r="E8" s="67">
        <v>14</v>
      </c>
      <c r="F8" s="67">
        <v>0</v>
      </c>
      <c r="G8" s="67">
        <v>1</v>
      </c>
      <c r="H8" s="67" t="s">
        <v>114</v>
      </c>
      <c r="I8" s="67" t="s">
        <v>115</v>
      </c>
      <c r="J8" s="67" t="s">
        <v>116</v>
      </c>
      <c r="K8" s="67" t="s">
        <v>117</v>
      </c>
      <c r="L8" s="67" t="s">
        <v>118</v>
      </c>
      <c r="M8" s="67" t="s">
        <v>119</v>
      </c>
      <c r="N8" s="67" t="s">
        <v>120</v>
      </c>
      <c r="O8" s="68" t="s">
        <v>121</v>
      </c>
      <c r="P8" s="69" t="s">
        <v>122</v>
      </c>
      <c r="Q8" s="69" t="s">
        <v>123</v>
      </c>
      <c r="R8" s="70">
        <v>55</v>
      </c>
      <c r="S8" s="69" t="s">
        <v>124</v>
      </c>
      <c r="T8" s="69" t="s">
        <v>125</v>
      </c>
      <c r="U8" s="70">
        <v>1232</v>
      </c>
      <c r="V8" s="70">
        <v>64</v>
      </c>
      <c r="W8" s="70">
        <v>0</v>
      </c>
      <c r="X8" s="69" t="s">
        <v>126</v>
      </c>
      <c r="Y8" s="71">
        <v>939.7</v>
      </c>
      <c r="Z8" s="71">
        <v>942.4</v>
      </c>
      <c r="AA8" s="71">
        <v>1091.5999999999999</v>
      </c>
      <c r="AB8" s="71">
        <v>848.6</v>
      </c>
      <c r="AC8" s="71">
        <v>440.4</v>
      </c>
      <c r="AD8" s="71">
        <v>378</v>
      </c>
      <c r="AE8" s="71">
        <v>477.8</v>
      </c>
      <c r="AF8" s="71">
        <v>373.2</v>
      </c>
      <c r="AG8" s="71">
        <v>1492.8</v>
      </c>
      <c r="AH8" s="71">
        <v>385.7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3.1</v>
      </c>
      <c r="AP8" s="71">
        <v>6.3</v>
      </c>
      <c r="AQ8" s="71">
        <v>4</v>
      </c>
      <c r="AR8" s="71">
        <v>0.8</v>
      </c>
      <c r="AS8" s="71">
        <v>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18</v>
      </c>
      <c r="BA8" s="72">
        <v>21</v>
      </c>
      <c r="BB8" s="72">
        <v>18</v>
      </c>
      <c r="BC8" s="72">
        <v>3</v>
      </c>
      <c r="BD8" s="72">
        <v>405</v>
      </c>
      <c r="BE8" s="72">
        <v>2345</v>
      </c>
      <c r="BF8" s="71">
        <v>87.7</v>
      </c>
      <c r="BG8" s="71">
        <v>87.8</v>
      </c>
      <c r="BH8" s="71">
        <v>89.4</v>
      </c>
      <c r="BI8" s="71">
        <v>86.4</v>
      </c>
      <c r="BJ8" s="71">
        <v>73.599999999999994</v>
      </c>
      <c r="BK8" s="71">
        <v>34.700000000000003</v>
      </c>
      <c r="BL8" s="71">
        <v>39.6</v>
      </c>
      <c r="BM8" s="71">
        <v>29</v>
      </c>
      <c r="BN8" s="71">
        <v>30</v>
      </c>
      <c r="BO8" s="71">
        <v>-121.8</v>
      </c>
      <c r="BP8" s="68">
        <v>-65.900000000000006</v>
      </c>
      <c r="BQ8" s="72">
        <v>12486</v>
      </c>
      <c r="BR8" s="72">
        <v>12645</v>
      </c>
      <c r="BS8" s="72">
        <v>12206</v>
      </c>
      <c r="BT8" s="73">
        <v>11933</v>
      </c>
      <c r="BU8" s="73">
        <v>10278</v>
      </c>
      <c r="BV8" s="72">
        <v>7123</v>
      </c>
      <c r="BW8" s="72">
        <v>8017</v>
      </c>
      <c r="BX8" s="72">
        <v>8137</v>
      </c>
      <c r="BY8" s="72">
        <v>6991</v>
      </c>
      <c r="BZ8" s="72">
        <v>2698</v>
      </c>
      <c r="CA8" s="70">
        <v>3932</v>
      </c>
      <c r="CB8" s="71" t="s">
        <v>118</v>
      </c>
      <c r="CC8" s="71" t="s">
        <v>118</v>
      </c>
      <c r="CD8" s="71" t="s">
        <v>118</v>
      </c>
      <c r="CE8" s="71" t="s">
        <v>118</v>
      </c>
      <c r="CF8" s="71" t="s">
        <v>118</v>
      </c>
      <c r="CG8" s="71" t="s">
        <v>118</v>
      </c>
      <c r="CH8" s="71" t="s">
        <v>118</v>
      </c>
      <c r="CI8" s="71" t="s">
        <v>118</v>
      </c>
      <c r="CJ8" s="71" t="s">
        <v>118</v>
      </c>
      <c r="CK8" s="71" t="s">
        <v>118</v>
      </c>
      <c r="CL8" s="68" t="s">
        <v>118</v>
      </c>
      <c r="CM8" s="70">
        <v>222867</v>
      </c>
      <c r="CN8" s="70">
        <v>0</v>
      </c>
      <c r="CO8" s="71" t="s">
        <v>118</v>
      </c>
      <c r="CP8" s="71" t="s">
        <v>118</v>
      </c>
      <c r="CQ8" s="71" t="s">
        <v>118</v>
      </c>
      <c r="CR8" s="71" t="s">
        <v>118</v>
      </c>
      <c r="CS8" s="71" t="s">
        <v>118</v>
      </c>
      <c r="CT8" s="71" t="s">
        <v>118</v>
      </c>
      <c r="CU8" s="71" t="s">
        <v>118</v>
      </c>
      <c r="CV8" s="71" t="s">
        <v>118</v>
      </c>
      <c r="CW8" s="71" t="s">
        <v>118</v>
      </c>
      <c r="CX8" s="71" t="s">
        <v>118</v>
      </c>
      <c r="CY8" s="68" t="s">
        <v>118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62.8</v>
      </c>
      <c r="DF8" s="71">
        <v>62.3</v>
      </c>
      <c r="DG8" s="71">
        <v>87.9</v>
      </c>
      <c r="DH8" s="71">
        <v>18.2</v>
      </c>
      <c r="DI8" s="71">
        <v>70.3</v>
      </c>
      <c r="DJ8" s="68">
        <v>183.4</v>
      </c>
      <c r="DK8" s="71">
        <v>100</v>
      </c>
      <c r="DL8" s="71">
        <v>101.6</v>
      </c>
      <c r="DM8" s="71">
        <v>95.3</v>
      </c>
      <c r="DN8" s="71">
        <v>95.3</v>
      </c>
      <c r="DO8" s="71">
        <v>95.3</v>
      </c>
      <c r="DP8" s="71">
        <v>288.2</v>
      </c>
      <c r="DQ8" s="71">
        <v>287.39999999999998</v>
      </c>
      <c r="DR8" s="71">
        <v>290.39999999999998</v>
      </c>
      <c r="DS8" s="71">
        <v>169.4</v>
      </c>
      <c r="DT8" s="71">
        <v>224.4</v>
      </c>
      <c r="DU8" s="68">
        <v>164.2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情報政策課</cp:lastModifiedBy>
  <cp:lastPrinted>2022-01-21T04:17:24Z</cp:lastPrinted>
  <dcterms:created xsi:type="dcterms:W3CDTF">2021-12-17T06:08:27Z</dcterms:created>
  <dcterms:modified xsi:type="dcterms:W3CDTF">2022-01-21T04:38:32Z</dcterms:modified>
  <cp:category/>
</cp:coreProperties>
</file>